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510" tabRatio="931"/>
  </bookViews>
  <sheets>
    <sheet name="građevinsko obrtnički radovi" sheetId="1" r:id="rId1"/>
    <sheet name="vodovod i odvodnja" sheetId="2" r:id="rId2"/>
    <sheet name="elektro instalacije" sheetId="3" r:id="rId3"/>
    <sheet name="strojarske instalacije" sheetId="4" r:id="rId4"/>
    <sheet name="rekapitulacija" sheetId="5" r:id="rId5"/>
  </sheets>
  <definedNames>
    <definedName name="_xlnm.Print_Area" localSheetId="0">'građevinsko obrtnički radovi'!$A$1:$H$398</definedName>
  </definedNames>
  <calcPr calcId="145621"/>
</workbook>
</file>

<file path=xl/calcChain.xml><?xml version="1.0" encoding="utf-8"?>
<calcChain xmlns="http://schemas.openxmlformats.org/spreadsheetml/2006/main">
  <c r="F122" i="3" l="1"/>
  <c r="F120" i="3"/>
  <c r="F118" i="3"/>
  <c r="F115" i="3"/>
  <c r="F112" i="3"/>
  <c r="F105" i="3"/>
  <c r="E108" i="3" s="1"/>
  <c r="E137" i="3" s="1"/>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44" i="3"/>
  <c r="F42" i="3"/>
  <c r="F32" i="3"/>
  <c r="F33" i="3"/>
  <c r="F34" i="3"/>
  <c r="F35" i="3"/>
  <c r="F36" i="3"/>
  <c r="F37" i="3"/>
  <c r="F38" i="3"/>
  <c r="F39" i="3"/>
  <c r="F31" i="3"/>
  <c r="F25" i="3"/>
  <c r="E26" i="3" s="1"/>
  <c r="E133" i="3" s="1"/>
  <c r="F14" i="3"/>
  <c r="F12" i="3"/>
  <c r="H66" i="4"/>
  <c r="H67" i="4"/>
  <c r="H88" i="4"/>
  <c r="H89" i="4"/>
  <c r="H90" i="4"/>
  <c r="H91" i="4"/>
  <c r="H92" i="4"/>
  <c r="H93" i="4"/>
  <c r="H96" i="4"/>
  <c r="H97" i="4"/>
  <c r="H98" i="4"/>
  <c r="H99" i="4"/>
  <c r="H100" i="4"/>
  <c r="H101" i="4"/>
  <c r="H102" i="4"/>
  <c r="H103"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65" i="4"/>
  <c r="E125" i="3" l="1"/>
  <c r="E139" i="3" s="1"/>
  <c r="E89" i="3"/>
  <c r="E135" i="3" s="1"/>
  <c r="E16" i="3"/>
  <c r="E131" i="3" s="1"/>
  <c r="H146" i="4"/>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09" i="2"/>
  <c r="H97" i="2"/>
  <c r="H90" i="2"/>
  <c r="H91" i="2"/>
  <c r="H92" i="2"/>
  <c r="H93" i="2"/>
  <c r="H94" i="2"/>
  <c r="H95" i="2"/>
  <c r="H96" i="2"/>
  <c r="H89" i="2"/>
  <c r="H37" i="2"/>
  <c r="H38" i="2"/>
  <c r="H39" i="2"/>
  <c r="H40" i="2"/>
  <c r="H41" i="2"/>
  <c r="H42" i="2"/>
  <c r="H43" i="2"/>
  <c r="H44" i="2"/>
  <c r="H45" i="2"/>
  <c r="H46" i="2"/>
  <c r="H47"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36" i="2"/>
  <c r="H395" i="1"/>
  <c r="H140" i="2" l="1"/>
  <c r="H146" i="2" s="1"/>
  <c r="F141" i="3"/>
  <c r="H11" i="5" s="1"/>
  <c r="H13" i="5"/>
  <c r="H98" i="2"/>
  <c r="H145" i="2" s="1"/>
  <c r="H79" i="2"/>
  <c r="H144" i="2" s="1"/>
  <c r="H380" i="1"/>
  <c r="H342" i="1"/>
  <c r="H79" i="1"/>
  <c r="H78" i="1"/>
  <c r="H77" i="1"/>
  <c r="H76" i="1"/>
  <c r="H75" i="1"/>
  <c r="H71" i="1"/>
  <c r="H70" i="1"/>
  <c r="H312" i="1"/>
  <c r="H52" i="1"/>
  <c r="H50" i="1"/>
  <c r="H282" i="1"/>
  <c r="H278" i="1"/>
  <c r="H274" i="1"/>
  <c r="H273" i="1"/>
  <c r="H272" i="1"/>
  <c r="H255" i="1"/>
  <c r="H147" i="2" l="1"/>
  <c r="H9" i="5" s="1"/>
  <c r="H48" i="1"/>
  <c r="H44" i="1"/>
  <c r="H22" i="1" l="1"/>
  <c r="H24" i="1"/>
  <c r="H25" i="1"/>
  <c r="H26" i="1"/>
  <c r="H27" i="1"/>
  <c r="H28" i="1"/>
  <c r="H29" i="1"/>
  <c r="H30" i="1"/>
  <c r="H31" i="1"/>
  <c r="H33" i="1"/>
  <c r="H34" i="1"/>
  <c r="H35" i="1"/>
  <c r="H36" i="1"/>
  <c r="H38" i="1"/>
  <c r="H39" i="1"/>
  <c r="H40" i="1"/>
  <c r="H41" i="1"/>
  <c r="H42" i="1"/>
  <c r="H43" i="1"/>
  <c r="H45" i="1"/>
  <c r="H46" i="1"/>
  <c r="H47" i="1"/>
  <c r="H53" i="1"/>
  <c r="H54" i="1"/>
  <c r="H55" i="1"/>
  <c r="H56" i="1"/>
  <c r="H57" i="1"/>
  <c r="H58" i="1"/>
  <c r="H59" i="1"/>
  <c r="H60" i="1"/>
  <c r="H61" i="1"/>
  <c r="H63" i="1"/>
  <c r="H64" i="1"/>
  <c r="H65" i="1"/>
  <c r="H66" i="1"/>
  <c r="H68" i="1"/>
  <c r="H69" i="1"/>
  <c r="H80" i="1"/>
  <c r="H81" i="1"/>
  <c r="H86" i="1"/>
  <c r="H87" i="1"/>
  <c r="H88" i="1"/>
  <c r="H89" i="1"/>
  <c r="H90" i="1"/>
  <c r="H91" i="1"/>
  <c r="H92" i="1"/>
  <c r="H93" i="1"/>
  <c r="H94" i="1"/>
  <c r="H95" i="1"/>
  <c r="H100" i="1"/>
  <c r="H101" i="1"/>
  <c r="H102" i="1"/>
  <c r="H103" i="1"/>
  <c r="H105" i="1"/>
  <c r="H106" i="1"/>
  <c r="H107" i="1"/>
  <c r="H108" i="1"/>
  <c r="H109" i="1"/>
  <c r="H113" i="1"/>
  <c r="H114" i="1"/>
  <c r="H115" i="1"/>
  <c r="H116" i="1"/>
  <c r="H117" i="1"/>
  <c r="H118" i="1"/>
  <c r="H119" i="1"/>
  <c r="H120" i="1"/>
  <c r="H121" i="1"/>
  <c r="H122" i="1"/>
  <c r="H123" i="1"/>
  <c r="H124" i="1"/>
  <c r="H125" i="1"/>
  <c r="H128" i="1"/>
  <c r="H129" i="1"/>
  <c r="H130" i="1"/>
  <c r="H133" i="1"/>
  <c r="H134" i="1"/>
  <c r="H135" i="1"/>
  <c r="H136" i="1"/>
  <c r="H137" i="1"/>
  <c r="H138" i="1"/>
  <c r="H139" i="1"/>
  <c r="H141" i="1"/>
  <c r="H142" i="1"/>
  <c r="H143" i="1"/>
  <c r="H144" i="1"/>
  <c r="H145" i="1"/>
  <c r="H146" i="1"/>
  <c r="H147" i="1"/>
  <c r="H148" i="1"/>
  <c r="H149" i="1"/>
  <c r="H150" i="1"/>
  <c r="H151" i="1"/>
  <c r="H152" i="1"/>
  <c r="H153" i="1"/>
  <c r="H154" i="1"/>
  <c r="H156" i="1"/>
  <c r="H157" i="1"/>
  <c r="H158" i="1"/>
  <c r="H159" i="1"/>
  <c r="H160" i="1"/>
  <c r="H161" i="1"/>
  <c r="H162" i="1"/>
  <c r="H163" i="1"/>
  <c r="H164" i="1"/>
  <c r="H165" i="1"/>
  <c r="H166" i="1"/>
  <c r="H167" i="1"/>
  <c r="H168" i="1"/>
  <c r="H169" i="1"/>
  <c r="H170"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6" i="1"/>
  <c r="H207" i="1"/>
  <c r="H208" i="1"/>
  <c r="H209" i="1"/>
  <c r="H210" i="1"/>
  <c r="H211" i="1"/>
  <c r="H212" i="1"/>
  <c r="H213" i="1"/>
  <c r="H214" i="1"/>
  <c r="H215" i="1"/>
  <c r="H216" i="1"/>
  <c r="H217" i="1"/>
  <c r="H218" i="1"/>
  <c r="H219" i="1"/>
  <c r="H220" i="1"/>
  <c r="H221" i="1"/>
  <c r="H222" i="1"/>
  <c r="H223" i="1"/>
  <c r="H231" i="1"/>
  <c r="H232" i="1"/>
  <c r="H234" i="1"/>
  <c r="H247" i="1"/>
  <c r="H248" i="1"/>
  <c r="H260" i="1"/>
  <c r="H261" i="1"/>
  <c r="H268" i="1"/>
  <c r="H269" i="1"/>
  <c r="H270" i="1"/>
  <c r="H271" i="1"/>
  <c r="H275" i="1"/>
  <c r="H276" i="1"/>
  <c r="H277" i="1"/>
  <c r="H279" i="1"/>
  <c r="H280" i="1"/>
  <c r="H281" i="1"/>
  <c r="H283" i="1"/>
  <c r="H284" i="1"/>
  <c r="H285" i="1"/>
  <c r="H286" i="1"/>
  <c r="H287" i="1"/>
  <c r="H288" i="1"/>
  <c r="H289" i="1"/>
  <c r="H290" i="1"/>
  <c r="H299" i="1"/>
  <c r="H300" i="1"/>
  <c r="H301" i="1"/>
  <c r="H303" i="1"/>
  <c r="H304" i="1"/>
  <c r="H305" i="1"/>
  <c r="H306" i="1"/>
  <c r="H307" i="1"/>
  <c r="H308" i="1"/>
  <c r="H309" i="1"/>
  <c r="H310" i="1"/>
  <c r="H311" i="1"/>
  <c r="H313" i="1"/>
  <c r="H314" i="1"/>
  <c r="H315" i="1"/>
  <c r="H316" i="1"/>
  <c r="H317" i="1"/>
  <c r="H320" i="1"/>
  <c r="H321" i="1"/>
  <c r="H322" i="1"/>
  <c r="H323" i="1"/>
  <c r="H324" i="1"/>
  <c r="H325" i="1"/>
  <c r="H326" i="1"/>
  <c r="H330" i="1"/>
  <c r="H331" i="1"/>
  <c r="H332" i="1"/>
  <c r="H333" i="1"/>
  <c r="H335" i="1"/>
  <c r="H336" i="1"/>
  <c r="H337" i="1"/>
  <c r="H338" i="1"/>
  <c r="H339" i="1"/>
  <c r="H341" i="1"/>
  <c r="H343" i="1"/>
  <c r="H344" i="1"/>
  <c r="H354" i="1"/>
  <c r="H355" i="1"/>
  <c r="H356" i="1"/>
  <c r="H366" i="1"/>
  <c r="H367" i="1"/>
  <c r="H379" i="1"/>
  <c r="H381" i="1"/>
  <c r="H382" i="1"/>
  <c r="H383" i="1"/>
  <c r="H384" i="1"/>
  <c r="H385" i="1"/>
  <c r="H386" i="1"/>
  <c r="H387" i="1"/>
  <c r="H388" i="1"/>
  <c r="H389" i="1"/>
  <c r="H390" i="1"/>
  <c r="H391" i="1"/>
  <c r="H392" i="1"/>
  <c r="H393" i="1"/>
  <c r="H394" i="1"/>
  <c r="H21" i="1"/>
  <c r="H397" i="1" l="1"/>
  <c r="H7" i="5" s="1"/>
  <c r="H19" i="5" l="1"/>
  <c r="H17" i="5"/>
  <c r="H21" i="5" l="1"/>
</calcChain>
</file>

<file path=xl/sharedStrings.xml><?xml version="1.0" encoding="utf-8"?>
<sst xmlns="http://schemas.openxmlformats.org/spreadsheetml/2006/main" count="630" uniqueCount="380">
  <si>
    <t>1.</t>
  </si>
  <si>
    <t>2.</t>
  </si>
  <si>
    <t>3.</t>
  </si>
  <si>
    <t>5.</t>
  </si>
  <si>
    <t>m2</t>
  </si>
  <si>
    <t>4.</t>
  </si>
  <si>
    <t>m1</t>
  </si>
  <si>
    <t>7.</t>
  </si>
  <si>
    <t>6.</t>
  </si>
  <si>
    <t>8.</t>
  </si>
  <si>
    <t>9.</t>
  </si>
  <si>
    <t>11.</t>
  </si>
  <si>
    <t>12.</t>
  </si>
  <si>
    <t>S V E U K U P N O :</t>
  </si>
  <si>
    <t>INVESTITOR:</t>
  </si>
  <si>
    <t>GRAĐEVINA:</t>
  </si>
  <si>
    <t>UKUPNO:</t>
  </si>
  <si>
    <t xml:space="preserve"> 25 % PDV</t>
  </si>
  <si>
    <t>m3</t>
  </si>
  <si>
    <t>kom.</t>
  </si>
  <si>
    <t>Sve stavke uključuju sve potrebne radne i zaštitne skele unutar i van objekta, te odvoz deponiranog i razvrstanog materijala na gradski deponij, ili mjesto koje odredi investitor. Prethodno je potrebno sa investitorom i nadzornim inženjerom obići prostor, i utvrditi  što je potrebno odvesti na gradski deponij, a što deponirati na mjesto koje odredi investitor. Obveza izvođača je prije davanja ponude, utvrditi sve uvjete lokacije, mogućnost pristupa i transporta materijala , te isto ukalkulirati u jedinične cijene pojedinih stavki. Sva daljnja potraživanja na osnovi lokacije objekta , neće se priznati. Sve radove izvesti poštivajući pravila za rad na siguran način, koristiti svu zaštitnu opremu, te zaštititi svu pokretnu i nepokretnu imovinu, te treće osobe tijekom izvođenja radova!!! Tijekom radova rušenja nije dozvoljeno bacanje ruševnih elemenata sa skele , već je potrebno sve kontrolirano spuštati na privremeni deponij, te sukladno prostoru privremene deponije, sve sukcesivno rušenju i odvoziti.</t>
  </si>
  <si>
    <t>14.</t>
  </si>
  <si>
    <t>15.</t>
  </si>
  <si>
    <t>Nabava i ugradnja armature</t>
  </si>
  <si>
    <t>kg</t>
  </si>
  <si>
    <t>16.</t>
  </si>
  <si>
    <t>10.</t>
  </si>
  <si>
    <t>13.</t>
  </si>
  <si>
    <t>Nabava i ugradnja antistres gumene podloge na prostoru igrališta vrtićke dobne skupine, od elemenata 50x50x4 cm crvene/bordo boje.</t>
  </si>
  <si>
    <t>Dječji vrtići Pčelica</t>
  </si>
  <si>
    <t>Bartola Kašića 25</t>
  </si>
  <si>
    <t>20 236 Mokošica</t>
  </si>
  <si>
    <t>17.</t>
  </si>
  <si>
    <t>18.</t>
  </si>
  <si>
    <t>19.</t>
  </si>
  <si>
    <t>20.</t>
  </si>
  <si>
    <t>21.</t>
  </si>
  <si>
    <t>22.</t>
  </si>
  <si>
    <t>23.</t>
  </si>
  <si>
    <t>24.</t>
  </si>
  <si>
    <t>25.</t>
  </si>
  <si>
    <t>26.</t>
  </si>
  <si>
    <t>27.</t>
  </si>
  <si>
    <t>28.</t>
  </si>
  <si>
    <t>29.</t>
  </si>
  <si>
    <t>30.</t>
  </si>
  <si>
    <t>32.</t>
  </si>
  <si>
    <t>33.</t>
  </si>
  <si>
    <t>34.</t>
  </si>
  <si>
    <t>35.</t>
  </si>
  <si>
    <t>36.</t>
  </si>
  <si>
    <t>37.</t>
  </si>
  <si>
    <t>38.</t>
  </si>
  <si>
    <t>39.</t>
  </si>
  <si>
    <t>40.</t>
  </si>
  <si>
    <t>42.</t>
  </si>
  <si>
    <t>43.</t>
  </si>
  <si>
    <t>44.</t>
  </si>
  <si>
    <t>41.</t>
  </si>
  <si>
    <t>Nabava i ugradnja PVC dvokrilnih prozora , boje po izboru investitora. PVC profil je peterokomorni, debljina profila min.ugradbene debljine 70 mm ,s 3 brtve, te s okovom razine sigurnosti D. Staklena ispuna je trostruko staklo, Planiterm 4 S Evolution ukupne debljine 40 mm (4-14-4F-14-4), ispuna argonom i s jednim staklom niske emisije je (Low-E obloga; Ug=0,6 W/m2K), Otvaranje : jedno krilo otklopno ,a drugo otklopno zaokretno. Uw prozora 1,11 W/m2K. U cijenu uključena Ral montaža na spoju prozora i zida.</t>
  </si>
  <si>
    <t>Nabava i ugradnja vanjske kamene prozorske klupice dim 25 x 3+1cm, s zubom i okapnikom. Klupca je polirana, izrađena od domaćeg kamena, a ugrađuje se u cementni mort.</t>
  </si>
  <si>
    <t>31.</t>
  </si>
  <si>
    <t>45.</t>
  </si>
  <si>
    <t>46.</t>
  </si>
  <si>
    <t>47.</t>
  </si>
  <si>
    <t>48.</t>
  </si>
  <si>
    <t>49.</t>
  </si>
  <si>
    <t>50.</t>
  </si>
  <si>
    <t>51.</t>
  </si>
  <si>
    <t>52.</t>
  </si>
  <si>
    <t>53.</t>
  </si>
  <si>
    <t>54.</t>
  </si>
  <si>
    <t>55.</t>
  </si>
  <si>
    <t>56.</t>
  </si>
  <si>
    <t>57.</t>
  </si>
  <si>
    <t>58.</t>
  </si>
  <si>
    <t>1. GRAĐEVINSKO ZANATSKI RADOVI</t>
  </si>
  <si>
    <t>1.  UKUPNO GRAĐEVINSKO OBRTNIČKI RADOVI</t>
  </si>
  <si>
    <t>Adaptacija prostora dječijeg vrtića "VITA", u Mokošici</t>
  </si>
  <si>
    <t>Demontaža svih spuštenih stropova od gips kartonske obloge, sakupljanje šuta i odvoz na gradski deponij.</t>
  </si>
  <si>
    <t>Demontaža limenih kanala za ventilaciju, sakupljanje šuta i odvoz na gradski deponij.Kanali su dimenzija 20x50 cm.</t>
  </si>
  <si>
    <t>Pažljiva demontaža postojeće unutrašnje i vanjske klima jedinicei deponiranje na mjesto koje odredi investitor.</t>
  </si>
  <si>
    <t>Pažljiva demontaža vanjskih PVC ulaznih vrata dim 160*300 skupa s nadsvjetlom, deponiranje istih na gradilišni deponij za ponovnu ugradnju. Vrata će služiti za povezivanje dva prostora.</t>
  </si>
  <si>
    <t>Demontaža ostakljenih Aluminijskih vrata zajedno s fixnom stijenom skuplanje šuta i odvoz na gradski deponij. Dimenzija aluminijske ostakljene stijene 250x300 cm.</t>
  </si>
  <si>
    <t>Sakupljanje o dovoz ostataka namještaja i opreme koja se neće upotrbljavati, sakupljanje i odvoz kamionom na gradski deponij.</t>
  </si>
  <si>
    <t>pušal</t>
  </si>
  <si>
    <t>Pažljivo rušenje pregradnog zida od blok opeke na mjestu na kojem je potrebno ugraditi prije demontirana vrata zajedno s završnom obradom zida s obje strane. Sakupljanje šuta i odvoz na gradski deponij.</t>
  </si>
  <si>
    <t>Pažljiva demontaža umivaonika zajedno s slavinom u dječjem WC, kako bi se otvorio prostor za izradu vrata u zidu WC ,koja bi povezivala adaptirani prostor s postojećim dječjim WC.</t>
  </si>
  <si>
    <t>Pažljiva demontaža druge strane gips kartonskog zida u dječijem WC-u kako bi se mogla izvršiti adaptacija zida koji djeli prostor koji je predmet adaptacije od postojećeg WC. Demontažu je potrebno izvršiti tako da se zareže obloga u gabaritima novih kliznih vrata (zajedno s keramičkim pločicama na tom dijelu zida, te gips kartonska obloga na dijelu gdje dolaze nove fixne ostakljene aluminijske stijene. Otvor za vrata je dim 76x205 cm i nalazi se između otvora za fixsne al ostakljene stijene dimenzija 213x85 cm, visine parapeta 120 cm. Sakupljanje i odvoz šuta na gradski deponij.</t>
  </si>
  <si>
    <t>Nabava i ugradnja UA profila u postojeći pregradni zid kao ojačanje istog za ugradnju AL kliznih vrata i fixnih staklenih stjenki.</t>
  </si>
  <si>
    <t>Prepravak postojeće vodovodne instalacije umivaonika smještenih u dječjem WC. Vodovodnje cijevis prvog na treći umivaonik je potrebno premostiti tako što će se uštemati u pod ispod vrata. ,a preostala dva umivaoniku je potrebno razmjestiti na pozicije za ostvarivanje nesmetanoe komunikacije u WC (ulaz-izlaz).</t>
  </si>
  <si>
    <t>Pažljiva demontaža jedne strane gips kartonskog zida kako bi se mogla izvršiti adaptacija zida koji djeli prostor koji je predmet adaptacije od postojećeg WC. Jednu stranu gips kartonske obloge je potrebno demontirati cjelom visinom i širinom u granicama prostora dječjeg WC-a. Sakupljanje šuta i odvoz na gradski deponij.</t>
  </si>
  <si>
    <t>Nabava i ugradnja gips kartonske obloge na metalnu konstrukciju s koje je prije ista demontirana. Obračun s obloge s jedne strane zida.</t>
  </si>
  <si>
    <t>paušal.</t>
  </si>
  <si>
    <t>Demontaža drvenih vrata dim 70x205, u postojećem sanitarnom čvoru za osoblje, te odvoz na gradski deponij.</t>
  </si>
  <si>
    <t>Rušenje zidova od blok opeke d=10 cm zajedno s oblogom od keramičkih pločica i žbukom, spremišta sanitarnog čvora za osoblje. Sakupljanje šuta i odvoz na gradski deponij.</t>
  </si>
  <si>
    <t>Demontaža salonitnog krova, zajedno s drvenom podkonstrukcijom i spuštenim stropom na dijelu postojećeg spremišta u sanitarnom čvoru za osoblje. Sakupljanje šuta i odvoz na gradski deponij.</t>
  </si>
  <si>
    <t>Pažljivo obijanje keramičkih pločica s zidova, sakupljanje i odvoz šuta na gradski deponij.</t>
  </si>
  <si>
    <t>Pažljivo rušenje keramičkog poda zajedno s estrihom spremišta, debljine d=10 cm,u sanitarnom čvoru za osoblje. Sakupljanje i odvoz šuta na gradski deponij.</t>
  </si>
  <si>
    <t>Pažljivo rušenje  zajedno s rezanjem AB zida d=30 cm za izradu novih balkonskih vrata. Zidarski otvor za vrata iznosi 150x250 cm. Sakupljanje šuta i odvoz na gradski deponij.</t>
  </si>
  <si>
    <t>Zazidavanje vrata spremišta blok opekom d=10 cm.</t>
  </si>
  <si>
    <t>Zazidavanje zaostalog otvora u AB zidu prostorije dn boravka. Vidljiv otvor u zidu dim.100x100x20 cm.</t>
  </si>
  <si>
    <t xml:space="preserve">Izrada A.B.vertikalnih serklaža dim.20x20 cm u trostranoj oplati na zidovima , zajedno s vibriranjem i podupiranjem oplate, betonom C25/30. Armatura će se posebno obračunati. </t>
  </si>
  <si>
    <t xml:space="preserve">Izrada A.B.grede- nadvoja ispod same AB ploče dim.25x20 cm u trostranoj oplati , zajedno s vibriranjem i podupiranjem oplate, betonom C25/30. Armatura će se posebno obračunati. </t>
  </si>
  <si>
    <t>Nabava i zidanje zidova od blok opeke d=20 cm</t>
  </si>
  <si>
    <t>Izrada cementnog estriha d=5 cm zajedno s plestičnim vlaknima i dilatacijskom spužvicom na spoju zida i estriha. Estrih je potrebno dilatirati u max.površini od 20 m2.</t>
  </si>
  <si>
    <t>Žbukanje zidova i greda na način da se nanese cementni špric, vapneno cementna gruba i završni sloj fine žbuke.</t>
  </si>
  <si>
    <t>Ugradnja završnog sloja od sillikatne žbuke bijele boje na zidove i grede. U cijenu uključena i pokretna skela</t>
  </si>
  <si>
    <t>Nabava i unutrašnje  kamene prozorske klupice dim 12 x 2cm. Klupca je polirana, izrađena od domaćeg kamena, a ugrađuje se u cementni mort.</t>
  </si>
  <si>
    <t>Nabava i ugradnja kamene obloge stuba od domaćeg kamena . Gazište se oblaže kamenom dim.30x3 cm,a čelo kamenom 19x2 cm</t>
  </si>
  <si>
    <t>Izrada nabava i ugradnja kamenih pragova dim 30x3+1 cm s zubom</t>
  </si>
  <si>
    <t>Nabava i ugradnja cokla od domaćeg kamena. Cokl je dim 10x1 cm, a ugrađuje se na spoju poda s kamenom oblogom i zida.</t>
  </si>
  <si>
    <t>Dobava i ugradnja kamenog praga unutarnih vrata , kameni prag je ugrađen u flexibilnom ljepilu.  Kameni prag je debljine 2 cm, širina 12 cm.  Detalj ugradnje, dostaviti projektantu na suglasnost. Obračun po m¹ ugrađene kamenog praga.</t>
  </si>
  <si>
    <t>Ugradnja prije demontiranih, spremljenih i zaštićenih vanjskih dvokrilnih zaokretnih PVC vrata zajedno s nadsvjetlom. Uključen sav potreban okov, brava s ključem i rozetom, kvakom (sve po izboru investitora), te opšavne letve. Sva vezna sredstva su nehrđajuća. Uključen sav rad i materijal. Mjere provjeriti na licu mjesta. Ugradnja vrata predviđena u novoizvedeni otvor u nosivoj konstrukciji.U cijeni uključena i Ral montaža na spoju PVC vrata i zidova.</t>
  </si>
  <si>
    <t>dim 160x300 cm</t>
  </si>
  <si>
    <t>dim 160x135 cm</t>
  </si>
  <si>
    <t>Nabava i ugradnja Aluminijskih roleta za  prozore zajedno kutijom, vodilicama i mehanizmom za otvaranje.  Uključen sav rad i materijal. Iskaz mjera po svjetlim zidarskim mjerama zajedno s PVC kutijom (d=20 cm),za rolete na vrhu prozora. Boja po izboru investitora. Obračun po broju komada.</t>
  </si>
  <si>
    <t>dim 160x155 cm</t>
  </si>
  <si>
    <t>dim 160x275 cm</t>
  </si>
  <si>
    <t>dim 200x260 cm</t>
  </si>
  <si>
    <t/>
  </si>
  <si>
    <t>dim 150x250 cm</t>
  </si>
  <si>
    <t>Nabava i ugradnja Aluminijskih ostakljenih kliznih vrata zajedno s klizačem i maskom za novoformirani ulaz u dječji Wc.</t>
  </si>
  <si>
    <t>dim 76x205 cm</t>
  </si>
  <si>
    <t>Nabava i ugradnja Aluminijskih ostakljenih fixsnih prozora nanovoformiranim parapetnim zidovima dječjeg Wc-a.</t>
  </si>
  <si>
    <t>dim 213x85 cm</t>
  </si>
  <si>
    <t xml:space="preserve">Nabava spuštenog stropa od gips kartonskih tabli na zajedno s metalnom podkonstrukcijom. Spojeve tabli je potrebno izbandažirati i izgletovati do faze bojanja. </t>
  </si>
  <si>
    <t>Dobava i montaža obloge samostojećih vodokotlića od gipskartonskih ploča kao KNAUF ploča ili jednakovrijedni proizvod, na metalnoj potkonstrukciji ukupne debljine d=7,5 cm.  Cijena obuhvaća sav potreban rad i materijal,  izradu spoja sa spuštenim stropom ,  kao i sva doprema do mjesta ugradnje, te gletovanje i bandažiranje spojeva na  vanjskim plohama zida, sve gotovo za bojenje i oblaganje keramikom.  Obračun po m2 površine</t>
  </si>
  <si>
    <t>Dobava, doprema i ugradba unutarnjih jednokrilnih zaokretnih drvenih vrata . Uključen sav potreban okov, brava s leptir ključem, kvakom (sve po izboru investitora), te opšavne letve. Sva vezna sredstva su nehrđajuća. Uključen sav rad i materijal. Mjere provjeriti na licu mjesta. Dimenzije zidarskog svjetlog otvora:</t>
  </si>
  <si>
    <t>Izrada nadvoja od gipskartonskih ploča s metalnom podkonstrukcijom. Nadvoj je potrebno izvesti iznad vrata prostorije osoblja u uređenom dijelu vrtića.</t>
  </si>
  <si>
    <t>dim 100x205 cm</t>
  </si>
  <si>
    <t>Nabava i ugradnja keramičkog sokla na spoju poda i zida visine h=10 cm, u građevinsko ljepilo. U cijeni rad i materijal.</t>
  </si>
  <si>
    <t>dim. 15x15 cm</t>
  </si>
  <si>
    <t>dim. 10x10 cm</t>
  </si>
  <si>
    <t>dim. 7,5x10 cm</t>
  </si>
  <si>
    <t>dim.  5x5 cm</t>
  </si>
  <si>
    <r>
      <t>m</t>
    </r>
    <r>
      <rPr>
        <sz val="10"/>
        <rFont val="Calibri"/>
        <family val="2"/>
      </rPr>
      <t>'</t>
    </r>
  </si>
  <si>
    <t>Izrada šliceva u podu i zidu za ugradnju vodovodnih, kanalizacionih i el. instalacija, u cijenu je uključena i zidarska obrada nakon ugradnje cijevi, a prije žbukanja na zidovima, te fiksiranje i zidarska ztaštita PVC kanalizacijskih cijevi nakon ugradnje.</t>
  </si>
  <si>
    <t>Demontaža umivaonika i wc školjke u snutarnom čvoru osoblja. Odvoz na gradski deponij.</t>
  </si>
  <si>
    <t>Pažljivo rušenje skalina položen uz zid, na ulaznom dijelu. Skalin je dimenzija 22x35 cm. Isti je potrebno odstraniti kako bi se otvorio prostor za ugradnju garderobnog ormara. Sakupljanje šuta i odvoz na gradski deponij.</t>
  </si>
  <si>
    <t>Zidanje zida od blok opeke d=10 cm.</t>
  </si>
  <si>
    <t xml:space="preserve">Nabava i ugradnja PVC dvokrilnih balkonskih vrata s nadsvjetlom , boje po izboru investitora. PVC profil je peterokomorni, debljina profila min.ugradbene debljine 70 mm ,s 3 brtve, te s okovom razine sigurnosti D. Staklena ispuna je trostruko staklo, Planiterm 4 S Evolution ukupne debljine 40 mm (4-14-4F-14-4), ispuna argonom i s jednim staklom niske emisije je (Low-E obloga; Ug=0,6 W/m2K), Otvaranje : jedno krilo otklopno ,a drugo otklopno zaokretno, nadsvjetlo otklopno. Uw prozora 1,11 W/m2K. U cijenu uključena Ral montaža </t>
  </si>
  <si>
    <t>Radovi na pripomoći za obrtničke i instalaterske radove, a koji će biti definirani prilikom izvođenja radova u dogovoru sa nadzornim inženjerom i investitorom. Obračun prema stvarno izvedenom.</t>
  </si>
  <si>
    <t>VKV</t>
  </si>
  <si>
    <t>h</t>
  </si>
  <si>
    <t>NK</t>
  </si>
  <si>
    <t>Izrada horizontalne i vertikalne hidroizolacije na podovima i zidovima u prostoru objekta gdje su uočena vlaženja. Izolacija tipa kao MAPEIELASTIC zajedno s staklenom mrežicom i mapeband trakom na spoju poda i zida , ili drugi jednakovrijedni proizvod. Sve izvedeno prema specifikaciji i uputama proizvođača od strane ovlaštenog izvođača, uz garanciju proizvođača i na radove ugradnje. U cijenu je uključen sav potreban rad i materijal, kao i priprema podloge za ugradnju.</t>
  </si>
  <si>
    <t xml:space="preserve">Bojanje zidova i stropova od gipskartonskih ploča, betona i žbukanih površina, polu disperzivnim zidnim bojama u boji prema  dogovorou sa  investitorom i projektantom.
Boju nanositi u dva i sloja sa svim potrebnim predradnjama, gletanjem te zaglađivanjem i impregnacijama.
U cijenu uračunati sav potreban rad i materijal, izrada pokretne zidarske skele i zaštita i čišćenje raznih ugrađenih predmeta. Bojenje se vrši u više tonova u dogovoru sa projektantom i investitorom. potrebno je izraditi uzorke, te tek po odobrenju investitora započeti sa radom. Obračun po m2  obojane površine
</t>
  </si>
  <si>
    <t>zidovi</t>
  </si>
  <si>
    <t>strop</t>
  </si>
  <si>
    <t>Izrada metalne rešetke, na oborinskom kanalu na način da se na obje bočne strane kanala ugradi metalni L profil dim 1x1 cm cm, debljine stijenke 3 mm, unutar okvira je potrebno ugraditi rešetku izvedenu od kvadratnih metalnih profila 1x1 cm. U cijenu uključena antikorozivna zaštita temeljnom bojom i završne dvije ruke laka u boji po izboru investitora. Širina rešetke kanala je 20 cm. Obračun po m1.</t>
  </si>
  <si>
    <t>VODOVOD I ODVODNJA</t>
  </si>
  <si>
    <t>Sve stavke troškovnika, bez obzira dali je to naglaševno ili ne, odnose se na dobavu svogh potrebnog materijala i opreme, te ugradnju do pune funkcionalnosti. U cijenu je uključen sav spojni, montažni, ovjesni i ostali materijal potreban za funkcioniranje sustava. Prije davanja konačne ponude, obavezno je izvršiti upoznavanje sa prilikama na terenu, te predmetnom projektnom dokumentacijom, te tražiti potrebna pojašnjenja prije davanja ponude. U cijenu stavki predvidjeti i potrbna šlicanja za postavu cijevi vodovoda i odvodnje te konačno krpanje svih šliceva !!! Svi ponuđeni materijali i oprema mora zadovoljavati važeće HRN.</t>
  </si>
  <si>
    <t>VODOVOD</t>
  </si>
  <si>
    <t>Dobava i montaža cijevi od polipropilena "aguatherm" koje po kakvoći i dimenzijama odgovaraju svim zahtjevima prema DIN8077 i DIN 8078, a spojevi cijevi i dijelovi za cjevovode od polipropilena pod pritiskom prema DIN 16962, a fitinzima i armaturom, za izradu instalacija tople i hladne vode u sanitarnim čvorovima. Fazonski komadi - fitinzi su uračunati po m' montiranog cjevovoda , a mjeri se osovinski. Zaračunata je izolacija cijevi sve u m' cjevovoda. Cijevi izolirati u žljebovima i na vidnim mjestima navlakama "Armstrong" ( u zidu ili podlozi poda izoliraju se Armstrong-Turbolit SG izolacijske cijevi a pod stropom i u izolacijskim kanalima Armstrong-Armaflex AC izolacijske cijevi.) Minimalna debljina izolacije u mm za profile DN 15 mm - DN 40mm je d=15 mm, za DN40 mm - DN65 mm je d=25 mm i za DN 65 mm - DN125 mm je d=30 mm. U ovoj stavci zaračunate i obujmice za pričvršćivanje cijevi o zidove i vješaljke za strop koje će se postaviti za DN15 na razmaku od 1,5 m, pa do 5,0 m za cijevi DN80 linearno. Zaračunata je i izrada svih utora šliceva i kanala, proboja kroz zid, zid od betonskih blokova ili AB ploču od DN20 mm do DN 80 mm, l&lt;= 20 cm te skupljanje, trasnport i odvoz otpada nakon radova na deponiju. Obračuin po m' montirane cijevi. U cijenu i spajanje na postojeći dovod vode. DN15</t>
  </si>
  <si>
    <t>DN 15</t>
  </si>
  <si>
    <t>Dobava i montaža PPR podžbuknih ventila sa ukrasnom kapom i rozetom</t>
  </si>
  <si>
    <t>NP 20</t>
  </si>
  <si>
    <t>kom</t>
  </si>
  <si>
    <t xml:space="preserve">Dobava i montaža kutnog ventila s niklovanom kapicom i rozetom za vodokotliće i kuhinjske uređaje standardne kvalitete. Obračun po komadu (ventila za armature umivaonika nisu uračunati jer dolaze u kompletu s armaturama). Obračun po ugrađenom komadu.
Φ 20 mm
</t>
  </si>
  <si>
    <t>Ispitivanje vodovodne instalacije na probni tlak od 10 bara u prisustvu nadzornog inženjera a prije zatvaranja u rovove, žljebove i instalacijske kanale. Vršiti parcijalno po granama. Obračunati po dužnom metru montiranog cjevovoda svih profila. O ispitivanju svake grane voditi zapisnik o tlačnoj probi kojeg potpisuje predstavnik izvođača te nadzorni inženjer.</t>
  </si>
  <si>
    <t>Uzimanje bakterioloških uzoraka vode na svakom točećem mjestu u svrhu dobivanja atesta o kvaliteti vode. Voda mora zadovoljiti kvalitetu vode za piće</t>
  </si>
  <si>
    <t>paušal</t>
  </si>
  <si>
    <t>UKUPNO VODOVOD :</t>
  </si>
  <si>
    <t>ODVODNJA</t>
  </si>
  <si>
    <t>ND 32</t>
  </si>
  <si>
    <t>ND 50</t>
  </si>
  <si>
    <t>ND 75</t>
  </si>
  <si>
    <t>ND 110</t>
  </si>
  <si>
    <t>UKUPNO ODVODNJA:</t>
  </si>
  <si>
    <t>SANITARNI UREĐAJI</t>
  </si>
  <si>
    <t>Dobava i montaža viseće wc školjke sa kompletno opremljenim niskomontažnim uzidanim vodokotlićem i pripadajućom opremom (nosaći, kutni ventil, spojna cijev, ispirna cijev, poklopac, držač rolo papira i sl.). U cijenu uključena dobava i montaža do potpune gotovosti.</t>
  </si>
  <si>
    <t xml:space="preserve">Dobava i ugradnja komplet umivaonika sa sifonom, jednoručnom baterijom, nosačima, kutnim ventilimai spojnim cijevima, te spojnim i pričvrsnim materijalom. U cijenu uključena dobava i montaža do potpune gotovosti. </t>
  </si>
  <si>
    <t>Izrada, doprema i ugradnja ogledala u sanitarijama. Ogledala su zaljepljena na vlagootporni iveral debljine 18 mm koji je  vijcima fiksiran na zid. Dimenzije iverala su veće od dimenzija ogledala (vidi se obrub u boji), te je isti u boji po izboru investitora. Svi rubovi iverala obrađeni ABS trakom. Ogledalo float, debljine 4 mm. Maximalne dimenzije ogledala su 60/80</t>
  </si>
  <si>
    <t>UKUPNO SANITARNI UREĐAJI:</t>
  </si>
  <si>
    <t>REKAPITULACIJA:</t>
  </si>
  <si>
    <t xml:space="preserve"> VODOVOD :</t>
  </si>
  <si>
    <t xml:space="preserve"> ODVODNJA:</t>
  </si>
  <si>
    <t xml:space="preserve"> SANITARNI UREĐAJI:</t>
  </si>
  <si>
    <t>Nabava i ugradnja el. bojlera za pripremu tople vode od 10 lit iznad umivaonika - položenog, zaštite IP 44, zajedno sa električnim razvodom PPY kabelom 3*1,5 mm2 i potrebnim osiguračem, od postojeće kutije s osiguračima do bojlera.</t>
  </si>
  <si>
    <t>Demontaža i ponovna montaža nakon izvršenig GO radova ,ogledala u dječjem sanitarnom čvoru.</t>
  </si>
  <si>
    <t>Demontaža i ponovna montaža  nakon izvršenig GO radova ,galanterije u dječjem sanitarnom čvoru.</t>
  </si>
  <si>
    <t>pauš.</t>
  </si>
  <si>
    <t>MAGISTER.d.o.o.      Ovlašteni inženjer elektrotehnike        Ivica Krile d.i.e.</t>
  </si>
  <si>
    <t xml:space="preserve"> T.D.:   27/22  </t>
  </si>
  <si>
    <t>Radnička 16, HR-20000 Dubrovnik</t>
  </si>
  <si>
    <t xml:space="preserve"> Projekt: ELEKTROTEHNIČKI</t>
  </si>
  <si>
    <t xml:space="preserve"> Faza:    TROŠKOVNIK</t>
  </si>
  <si>
    <t>Redni broj</t>
  </si>
  <si>
    <t>Opis materijala i radova</t>
  </si>
  <si>
    <t>Jedin. mjera</t>
  </si>
  <si>
    <t>Količina</t>
  </si>
  <si>
    <t>Jedinična cijena</t>
  </si>
  <si>
    <t>Ukupno</t>
  </si>
  <si>
    <t>A.</t>
  </si>
  <si>
    <t xml:space="preserve">PRIPREMNI RAODOVI </t>
  </si>
  <si>
    <t>Izrada gradilišnog raspleta kabelom PP00-Y 5x 6 mm2 poločenim u zaštitnu cijev. Polaže se ukupno 20 m kabela. Stavka uključuje i potrebni ormar za potebe gradilišta, sa fid 63/0,03 , AO 16-40A i priključnice 2(3)p+n , 3f i 1f.</t>
  </si>
  <si>
    <t>st. 1</t>
  </si>
  <si>
    <t>kpl.</t>
  </si>
  <si>
    <t>Ispitivanje i izrada zapisnika ispitivanja gradilišnog priključka od ovlaštene pravne osobe.</t>
  </si>
  <si>
    <t>st. 2</t>
  </si>
  <si>
    <t>UKUPNO GLAVNI RAZVOD:</t>
  </si>
  <si>
    <t>B.</t>
  </si>
  <si>
    <t xml:space="preserve">RAZVODNI UREĐAJI </t>
  </si>
  <si>
    <t xml:space="preserve">Napomena: Sva oprema je Schneider, Schrack, ABB, Moeller  ili jednakovrijedno. Prije narudžbe dobiti suglasnost investitora. </t>
  </si>
  <si>
    <r>
      <t xml:space="preserve">Rekonstrukcija razvodnog ormara </t>
    </r>
    <r>
      <rPr>
        <b/>
        <sz val="9"/>
        <rFont val="Arial"/>
        <family val="2"/>
        <charset val="238"/>
      </rPr>
      <t>"RO"</t>
    </r>
    <r>
      <rPr>
        <sz val="9"/>
        <rFont val="Arial"/>
        <family val="2"/>
        <charset val="238"/>
      </rPr>
      <t xml:space="preserve"> slijedećom ugrađenom opremom:</t>
    </r>
  </si>
  <si>
    <t>Odvodnik prenapona V 25-B+C/3+NPE, tip OBO</t>
  </si>
  <si>
    <t>NN prekidač snage FD160, In=40A - 4p, prekidne moći 50kA / 2P fiksne izvedbe, s prednjim priključcima, sa linijskom termalnom magnetskom zaštitom, OI 230V, pom. kontaktima, tip GE</t>
  </si>
  <si>
    <t>AO 16 / 16 A B.</t>
  </si>
  <si>
    <t>FID zaštitna sklopka C40A/4p/0,03 A</t>
  </si>
  <si>
    <t>UKUPNO RAZVODNI UREĐAJI :</t>
  </si>
  <si>
    <t>C.</t>
  </si>
  <si>
    <t>ELEKTRIČNA INSTALACIJA</t>
  </si>
  <si>
    <t>Napomena: Svi prekidači , utičnice su Vimar Plana ili jednakovrijedno. Prije narudžbe dobiti suglasnost investitora. Za ostalu opremu , prije narudžbe zatražiti odobrenje investitora.</t>
  </si>
  <si>
    <t>Dobava i ugradnja modularne montažne opreme ponuđena je bijela boja opreme VIMAR PLANA, komplet sa ugradnim kutijama 2-7 M, nosivim i ukrasnim pločama:</t>
  </si>
  <si>
    <t>* prekidač obični</t>
  </si>
  <si>
    <t>* prekidač izmjenični</t>
  </si>
  <si>
    <t>* jednopolna utičnica sa zaštitnim kontaktima</t>
  </si>
  <si>
    <t>* dvostruka jednopolna utičnica sa zaštitnim kontaktima</t>
  </si>
  <si>
    <t xml:space="preserve">* trostruka euro utičnica </t>
  </si>
  <si>
    <t>* utičnica RJ 45</t>
  </si>
  <si>
    <t>* TV-SAT priključnica 2M</t>
  </si>
  <si>
    <t>* fiksni spoj</t>
  </si>
  <si>
    <t>* "slijepi" modul</t>
  </si>
  <si>
    <t>Dobava, montaža i spajanje odsisnog ventilatora banje po izboru investitora.</t>
  </si>
  <si>
    <t>st. 6</t>
  </si>
  <si>
    <t>Dobava, montaža i spajanje nadgradne LED svjetiljke, tip Philips CoreLine Surface-mounted ili jednakovrijedno
Tip: _______________________________
Proizvođač: _________________________
kriteriji za ocjenu jednakovrijednosti:
čelično kućište, dimenzije 1200x200x69mm (±5%), PMMA difuzor, s optikom protiv bliještanja UGR&lt;19, snaga svjetiljke maksimalno 26W, svjetlosni tok svjetiljke minimalno 3400lm, korelirana temperatura nijanse bijelog svjetla 3000K, indeks uzvrata boje minimalno 80, zaštita IP20, IK02, električna klasa I, životni vijek svjetiljke minimalno 50.000 sati pri 80% svjetlosnog toka, svjetiljka treba imati ENEC certifikat i izjavu za potvrđivanje CE znaka</t>
  </si>
  <si>
    <t xml:space="preserve">Dobava, montaža i spajanje nadgradne LED svjetiljke, tip Philips CoreLine SlimDownlight ili jednakovrijedno
Tip: _______________________________
Proizvođač: _________________________
kriteriji za ocjenu jednakovrijednosti:
aluminijsko kućište, promjera 222mm  (±5%), plastični difuzor, snaga svjetiljke maksimalno 21W, svjetlosni tok svjetiljke minimalno 2100lm, korelirana temperatura nijanse bijelog svjetla 3000K, indeks uzvrata boje minimalno 80, zaštita IP44, IK02, električna klasa II, životni vijek svjetiljke minimalno 50.000 sati pri 70% svjetlosnog toka, svjetiljka treba imati ENEC certifikat i izjavu za potvrđivanje CE znaka
</t>
  </si>
  <si>
    <t>Dobava, montaža i spajanje nadgradne zidne LED svjetiljke, tip Philips CoreLine SlimDownlight ili jednakovrijedno
Tip: _______________________________
Proizvođač: _________________________
kriteriji za ocjenu jednakovrijednosti: 
aluminijsko kućište, stakleni difuzor, dimenzije 220x120x90mm (±5%), snaga svjetiljke  maksimalno 13W, svjetlosni tok svjetiljke minimalno 910lm,  indeks uzvrata boje minimalno 80, korelirana temperatura nijanse bijelog svjetla 3000K, zaštita IP65, IK04, električna klasa I, svjetiljka treba imati ENEC certifikat i izjavu za potvrđivanje CE znaka, životni vijek svjetiljke minimalno 50.000 sati pri 80% svjetlosnog toka</t>
  </si>
  <si>
    <t>Dobava, montaža i spajanje nadgradne sigurnosne svjetiljke, tip Eaton SafeLite ili jednakovrijedno 
Tip: ______________________________________________
Proizvođač: _______________________________________
kriteriji za ocjenu jednakovrijednosti:
autonomija 3h, u pripravnom spoju, svjetlosni tok LED izvora minimalno 100lm, zaštita IP42, IK04, električna klasa II, svjetiljka treba imati ENEC certifikat i izjavu za potvrđivanje CE znaka</t>
  </si>
  <si>
    <t>Dobava, montaža i spajanje nadgradne sigurnosne svjetiljke, tip Eaton SafeLite ili jednakovrijedno 
Tip: ______________________________________________
Proizvođač: _______________________________________
kriteriji za ocjenu jednakovrijednosti:
autonomija 3h, u trajnom spoju, svjetlosni tok LED izvora minimalno 100lm, zaštita IP42, IK04, električna klasa II, s piktogramom usmjerenja "Ravno", vidljivost piktograma minimalno 20m, svjetiljka treba imati ENEC certifikat i izjavu za potvrđivanje CE znaka</t>
  </si>
  <si>
    <t>Dobava, montaža i spajanje nadgradne sigurnosne svjetiljke, tip Eaton SafeLite ili jednakovrijedno 
Tip: ______________________________________________
Proizvođač: _______________________________________
kriteriji za ocjenu jednakovrijednosti:
autonomija 3h, u pripravnom spoju, svjetlosni tok LED izvora minimalno 100lm, zaštita IP65, IK07, električna klasa II, svjetiljka treba imati ENEC certifikat i izjavu za potvrđivanje CE znaka</t>
  </si>
  <si>
    <t>Izrada izvoda za rasvjetno(prekidač+lampa) mjesto uključivo:</t>
  </si>
  <si>
    <t>Kabel NYM-J 3(4,5) x 1,5 mm2</t>
  </si>
  <si>
    <t>m</t>
  </si>
  <si>
    <t>PVC cijev CSΦ20mm</t>
  </si>
  <si>
    <t>Razvodna kutija Φ80mm, p/ž</t>
  </si>
  <si>
    <t>st. 11</t>
  </si>
  <si>
    <t>Izrada izvoda za vanjska rasvjetna tijela i rasvjetna tijela na krovu uključivo:</t>
  </si>
  <si>
    <t>Kabel NYY-J 3(4,5) x 1,5 mm2</t>
  </si>
  <si>
    <t>st. 12</t>
  </si>
  <si>
    <t>Izrada izvoda za priključno mjesto uključivo:</t>
  </si>
  <si>
    <t>Kabel NYM-J 3 x 2,5 mm2</t>
  </si>
  <si>
    <t>st. 13</t>
  </si>
  <si>
    <t>Kabel NYM-J 5 x 2,5 mm2</t>
  </si>
  <si>
    <t>PVC cijev CSΦ25mm</t>
  </si>
  <si>
    <t>st. 14</t>
  </si>
  <si>
    <t>Izrada izvoda za priključak tipkala za daljinski isklop JPR uključivo dobavu i montažu tipkala te kabel do potpune funkcionalnosti:</t>
  </si>
  <si>
    <t>Kabel HOVV-F 3 G 1,5 mm2</t>
  </si>
  <si>
    <t>st. 15</t>
  </si>
  <si>
    <t>Izrada izvoda za priključak ventilokonvek., podnog grijanja, grijača zrcala, uključivo:</t>
  </si>
  <si>
    <t>Kabel H05VV-F 3 G 1,5 mm2</t>
  </si>
  <si>
    <t>Kabel YSLY 5x1,5mm2</t>
  </si>
  <si>
    <t>st. 16</t>
  </si>
  <si>
    <t>Izrada izvoda za priključak odsisnih ventilatora uključivo:</t>
  </si>
  <si>
    <t>st. 17</t>
  </si>
  <si>
    <t>Svi potrebni građevinski radovi, štemanja, proboji, oplatna instalacija, iskopi za instalacije glavnog napajana , DTK, rasvjetu, kao i prateći radovi za montažu opreme koja iziskuje pomoćne prateće građevinske radove a koji nisu posebno specificirani.</t>
  </si>
  <si>
    <t>st. 18</t>
  </si>
  <si>
    <t>Spajanje svih nespecificiranih trošila .</t>
  </si>
  <si>
    <t>st. 19</t>
  </si>
  <si>
    <t>UKUPNO ELEKTRIČNA INSTALACIJA:</t>
  </si>
  <si>
    <t>D.</t>
  </si>
  <si>
    <t>ISPITIVANJE I IZDAVANJE ATESTA</t>
  </si>
  <si>
    <t>Ispitivanje i kontrola električne instalacije obzirom na:</t>
  </si>
  <si>
    <t>Ispitivanje otpora uzemljenja</t>
  </si>
  <si>
    <t>Ispitivanje zaštite od indirektnog napona dodira</t>
  </si>
  <si>
    <t>Ispitivanje otpora izolacije instalacijskih vodova</t>
  </si>
  <si>
    <t>Ispitivanje izjednačenja potencijala</t>
  </si>
  <si>
    <t>Ispitivanje neprekinutosti zaštitnog vodiča</t>
  </si>
  <si>
    <t>Ispitivanje protupanične rasvjete</t>
  </si>
  <si>
    <t>Ispitivanje osvjetljenosti</t>
  </si>
  <si>
    <t>Ispitivanje ispravnosti i funkcionalnost sustava za isključenje električne energije u nuždi</t>
  </si>
  <si>
    <t>Ispitni list podešenosti nazivne struje glavnog prekidača</t>
  </si>
  <si>
    <t>Zaključak o ispravnosti i funkcionalnosti električne instalacije</t>
  </si>
  <si>
    <t>UKUPNO ISPITIVANJE I IZDAVANJE ATESTA:</t>
  </si>
  <si>
    <t>E.</t>
  </si>
  <si>
    <t>INSTALACIJA TELEFONA I TERMINALA</t>
  </si>
  <si>
    <t>Dobava, postavljanje i spajanje kućnog komunikacijskog razdjelnika, 3-rednog, do 48-TOOLLES LINE modula, do 3 utičnice za 220 V sa odvodnikom prenapona tip II.</t>
  </si>
  <si>
    <t>Dobava i uvlačenje telefonskog kabela od telefonskog ormarića (DTK zdenca) do komunikacijskog ormara do kućnog komunikacijskog razdjelnika u garaži , tip kabela koji se polaže:</t>
  </si>
  <si>
    <t xml:space="preserve">Jy(St)Y 4x2x0,8mm2                                   </t>
  </si>
  <si>
    <t>Dobava i uvlačenje kabela  :</t>
  </si>
  <si>
    <t>Parični kabel UTP Cat.6, tip Premium Line u cijevi cs 20.</t>
  </si>
  <si>
    <t>st. 3</t>
  </si>
  <si>
    <t>Dobava, doprema i postavljanje oznaka kabela i priključnica</t>
  </si>
  <si>
    <t>st. 7</t>
  </si>
  <si>
    <t>Mjerenje parametara mreže sa izdavanjem mjernih rezultata (p/ž, priključnice) Cat.6</t>
  </si>
  <si>
    <t>st. 8</t>
  </si>
  <si>
    <t>UKUPNO INSTALACIJA TELEFONA I TERMINALA:</t>
  </si>
  <si>
    <t>REKAPITULACIJA</t>
  </si>
  <si>
    <t>UKUPNO :</t>
  </si>
  <si>
    <t>INSTALACIJAMA GRIJANJA, HLAĐENJA I VENTILACIJE</t>
  </si>
  <si>
    <t>OPĆE ODREDBE:</t>
  </si>
  <si>
    <t xml:space="preserve">Ovi tehnički uvjeti su dopuna i detaljnije objašnjenje projekta za ovu vrstu radova, odnosno, sve odredbe ovih uvjeta smatraju se sastavnim dijelom opisa svake stavke ovog troškovnika i kao takvi sastavni su dio projekta, pa su prema tome obvezni za izvoditelja. 
Svi radovi obuhvaćeni ovim troškovnikom moraju se ponuditi, ugovoriti i izvesti u svemu po općim i pojedinačnim opisima iz troškovnika, nacrtima, detaljima, uputstvima nadzornog inženjera, a sukladno važećim tehničkim propisima. Za sve promjene i odstupanja od projekta mora se pribaviti pismena suglasnost nadzornog inženjera, odnosno projektanta. 
Jediničnom cijenom za svaki rad predviđen ovim troškovnikom obuhvaćeno je:  </t>
  </si>
  <si>
    <t>•</t>
  </si>
  <si>
    <t>potpuno dovršenje radova sa svim predradnjama, transportom i ostalim radnim operacijama;</t>
  </si>
  <si>
    <t xml:space="preserve">sav rad, alat, materijal, amortizacija i svi ostali troškovi koji se odnose na ovu građevinu; </t>
  </si>
  <si>
    <t xml:space="preserve">troškovi i takse privremenih priključaka potrebnih instalacija </t>
  </si>
  <si>
    <t xml:space="preserve">svi privremeni pomoćni objekti (kancelarije, priručna skladišta i sl.), </t>
  </si>
  <si>
    <t xml:space="preserve">čišćenje i održavanje gradilišta za svo vrijeme gradnje; </t>
  </si>
  <si>
    <t xml:space="preserve">osiguranje neometanog prolaza i prometa; </t>
  </si>
  <si>
    <t xml:space="preserve">sve higijensko tehničke zaštitne mjere za sve zaposlene radnike; </t>
  </si>
  <si>
    <t xml:space="preserve">sva potrebna ispitivanja u svrhu dokazivanja kvalitete i funkcionalnosti; </t>
  </si>
  <si>
    <t xml:space="preserve">izrada dokumentacije za primopredaju i predaja dokumentacije kojom se dokazuju svojstva ugrađene opreme i gotovih proizvoda sukladno zakonu o građevnim proizvodima. </t>
  </si>
  <si>
    <t xml:space="preserve">Prije davanja ponude izvođač radova mora obavezno pregledati projektnu dokumentaciju, te zatražiti objašnjenje za nejasne stavke te na vrijeme dati svoje primjedbe, jer se kasnije primjedbe neće uzimati u obzir. </t>
  </si>
  <si>
    <t xml:space="preserve">Izvoditelj je dužan prije početka radova projekt provjeriti na licu mjesta i za eventualna odstupanja konzultirati projektanta. Materijali, proizvodi, oprema i radovi moraju biti izrađeni u skladu s normama i tehničkim propisima navedenim u projektnoj dokumentaciji. Ako nije navedena niti jedna norma obvezna je primjena odgovarajućih EN (europska norma). Ako se u međuvremenu neka norma ili propis stavi van snage, važit će zamjenjujuća norma ili propis. Izvođač može predložiti primjenu priznatih tehničkih pravila (normi) neke inozemne normizacijske ustanove (ISO, N, DIN, ASTM,...) uz uvjet pisanog obrazloženja i odobrenja nadzornog inženjera. </t>
  </si>
  <si>
    <t xml:space="preserve">Po donošenju materijala na gradilište, uz poziv izvoditelja, nadzorni inženjer će ga pregledati i o njegovom stanju izvijestiti u građevinskom dnevniku. Ako bi izvoditelj upotrijebio materijal za koji se kasnije utvrdi da nije odgovarao, na zahtjev nadzornog inženjera, mora ga se ukloniti sa građevine i postaviti drugi koji odgovara propisima. Osim materijala i rad mora biti stručno i kvalitetno izveden, a što bi se pokazalo nekvalitetno, izvoditelj je dužan o svom trošku ispraviti. </t>
  </si>
  <si>
    <t xml:space="preserve">Prije izvođenja potrebno je izvršiti razmjeravanje i obilježavanje na zidu, stropu ili podu, a potom pristupiti izvedbi.  </t>
  </si>
  <si>
    <t xml:space="preserve">Izvođač je dužan radove izvesti uz sve potrebne mjere sigurnosti, tako da ne dođe do nikakvih smetnji i opasnosti po život i zdravlje zaposlenih radnika, osoblja i prolaznika, odnosno smetnji i oštećenja okolnih objekata. </t>
  </si>
  <si>
    <t xml:space="preserve">Rušenje, dubljenje i bušenje armiranobetonske i čelične konstrukcije, kao i svako drugo oštećivanje konstrukcije smije se vršiti samo uz suglasnost nadzornog inženjera. </t>
  </si>
  <si>
    <t xml:space="preserve">Svi materijali koji se upotrebljavaju u zonama evakuacije (od požara) moraju prije ugradnje imati sve potrebne ateste kao dokaz zahtijevane požarne otpornosti. </t>
  </si>
  <si>
    <t xml:space="preserve">Redoslijed izvođenja radova na građevini treba tako organizirati da novi radovi ne oštećuju završne dijelova građevine i na njima upotrijebljeni materijal. </t>
  </si>
  <si>
    <t xml:space="preserve">Prije početka radova izvoditelj mora sačiniti shemu kompletne organizacije gradilišta i predočiti je nadzornom inženjeru, kako bi se sačuvale i zaštitile postojeće građevine. </t>
  </si>
  <si>
    <t xml:space="preserve">Ove pripremne i završne radove mora izvoditelj radova obuhvatiti u cijeni svojih radova bez posebne naknade. </t>
  </si>
  <si>
    <t xml:space="preserve">Zauzimanje javne površine uz objekt prema rješenju nadležnog tijela općine (ili uz suglasnost investitora) za potrebe organizacije gradilišta, pristupa građevini i drugih potreba. </t>
  </si>
  <si>
    <t xml:space="preserve">Izvedba privremene montažne ograde oko gradilišta visine 2,0 m, sve prema tehnologiji izvoditelja radova i lokalnim prilikama, ograda mora biti sigurnosna, ne smije ugrožavati prolaznike i mora biti izvedena: </t>
  </si>
  <si>
    <t xml:space="preserve">• sa ostalim znakovima upozorenja na vidljivim mjestima </t>
  </si>
  <si>
    <t xml:space="preserve">Izvedba, postava i skidanje privremenih montažnih objekata prema projektu organizacije gradilišta za potrebe tehničkog osoblja, nadzornog inženjera, naručitelja, te garderobe radnika sa sanitarnim čvorom. </t>
  </si>
  <si>
    <t xml:space="preserve">Izvedba privremenih priključaka za potrebe gradilišta i privremenih objekata (u dogovoru s investitorom i korisnikom građevine, građevinskog električnog priključka (jednofazni, trofazni), građevinskog priključka na kanalizaciju koji uključuju sav rad i materijal. </t>
  </si>
  <si>
    <t xml:space="preserve">I. GRIJANJE I HLAĐENJE </t>
  </si>
  <si>
    <t>Slijedećih tehničkih karakteristika:</t>
  </si>
  <si>
    <t>Sezonska učinkovitost (u skladu s EN14825)</t>
  </si>
  <si>
    <t>Napomena: Podaci o sezonskoj učinkovitosti odnose se na najnepovoljniju multi primjenu</t>
  </si>
  <si>
    <t>Hlađenje:</t>
  </si>
  <si>
    <t>Oznaka energetske učinkovitosti: A++</t>
  </si>
  <si>
    <t>Grijanje:</t>
  </si>
  <si>
    <t>Maksimalna duljina cjevovoda od unutarnje do vanjske jedinice 25 m, od toga visinski 15 m, ukupno 60 m.</t>
  </si>
  <si>
    <t>Radno područje: hlađenje: od -10 do 46°C</t>
  </si>
  <si>
    <t>Radno područje: grijanje: od -15 do 24°C</t>
  </si>
  <si>
    <t>Napajanje : 220-240 V / 50 Hz ~1</t>
  </si>
  <si>
    <t>komplet</t>
  </si>
  <si>
    <t>Boja kućišta: bijela</t>
  </si>
  <si>
    <t>Priključak R-32: tekuća faza: 6,35 mm</t>
  </si>
  <si>
    <t>Priključak R-32: plinovita faza: 9,50 mm</t>
  </si>
  <si>
    <t>kompl.</t>
  </si>
  <si>
    <t>Dobava i ugradnja predizolirane deoksidirane bakrene cijevi za razvod radnog medija R32, sa vanjskim slojem bijele polietilenske folije i ovjesnim i pričvrsnim materijalom slijedećih dimenzija:</t>
  </si>
  <si>
    <t>1/4" (ɸ6,35)</t>
  </si>
  <si>
    <r>
      <t>m</t>
    </r>
    <r>
      <rPr>
        <sz val="10"/>
        <color theme="1"/>
        <rFont val="Calibri"/>
        <family val="2"/>
      </rPr>
      <t>'</t>
    </r>
  </si>
  <si>
    <t>3/8" (ɸ9,52)</t>
  </si>
  <si>
    <t>Dobava i ugradnja PVC spiralne fleksibilne ojačane cijevi sa glatkom unutrašnjosti za odvod kondenzata komplet sa fitinzima i brtvenim materijalom dimenzija - fi16</t>
  </si>
  <si>
    <t>ɸ16</t>
  </si>
  <si>
    <t>Dobava i ugradnja ugradbenog sifona za klima uređaje, proizvod u svemu kao HL 138 ili jednakovrijedan. Sve vanjske i unutarnje jedinice potrebno je preko sifona povezati na fekalnu odvodnju</t>
  </si>
  <si>
    <t>Dobava i polaganje naponskog-komunikacijskog kabela H05RN 4x1,5 mm2, te ožičenje kompletnog sustava prema specifikaciji i shemi spajanja proizvođača sustava. Pored kabela, stavka uključuje  ostali potrošni materijal potreban za uredan dovršetak stavke do potpune funkcionalnosti.</t>
  </si>
  <si>
    <t>Potrošni materijal potreban za montažu navedene opreme kao pričvrsnice, ovjesnice, razni profili, elektrode za varenje, dušik, kisik, acetilen, vijsci, matice, podloške, navojne šipke, razne ploče…</t>
  </si>
  <si>
    <t>Tlačna proba postavljenih freonskih instalacija. Dušikom na tlak od 30 bara u trajanju od 12 sati</t>
  </si>
  <si>
    <t>Dopunjavanje sustava freonskih instalacija freonom R 32, količinom po potrebi i uputama proizvođača opreme</t>
  </si>
  <si>
    <t>UKUPNO GRIJANJE I HLAĐENJE:</t>
  </si>
  <si>
    <t>ELEKTROINSTALACIJE</t>
  </si>
  <si>
    <t>STROJARSKI RADOVI</t>
  </si>
  <si>
    <t>POTPIS I PEČAT PONUĐAČA:</t>
  </si>
  <si>
    <t>GRAĐEVINSKO OBRTNIČKI RADOVI</t>
  </si>
  <si>
    <t>Qh (maks./nom.) = 8,08/6,80 Kw</t>
  </si>
  <si>
    <t>SEER= 7,0</t>
  </si>
  <si>
    <t>Qg (max/nom.) = 11,02/6,80 kW</t>
  </si>
  <si>
    <t>SCOP= 3,9</t>
  </si>
  <si>
    <t>Pdesign (maks./min.)= 4,20/3,30 kW</t>
  </si>
  <si>
    <t>Nivo zvučnog tlaka: hlađenje: 48 dBA</t>
  </si>
  <si>
    <t>Nivo zvučnog tlaka: grijanje: 48 dBA</t>
  </si>
  <si>
    <t>Dimenzije: 958x340x737 mm</t>
  </si>
  <si>
    <t>Težina: 60 kg</t>
  </si>
  <si>
    <t>Maksimalna ukupna duljina sustava: 50 m</t>
  </si>
  <si>
    <t>Daikin 2MXM50A</t>
  </si>
  <si>
    <t>Dobava i ugradnja profesionalne unutarnje zidne jedinice s maskom predviđena za montažu na zid, opremljena ventilatorom, 5-brzinskim elektromotorom, izmjenjivačem topline s direktnom ekspanzijom freona, te svim potrebnim elementima za filtriranje, zaštitu, kontrolu i regulaciju uređaja i temperature, s ugrađenim WiFi modulom za upravljanje uređajem putem mobilne aplikacije. Uređaj je opremljen dvozonskim inteligentnim okom za dvosmjernu prostornu detekciju s funkcijom poboljšanog istrujavanja zraka korištenjem Coanda efekta, filterom od titanijevog apatita i srebrnim filterom za pročišćavanje zraka kako bi osigurala najbolju kvalitetu unutrašnjeg zraka. Funkcija "Heat Boost" omogućava 14% brže zagrijavanje prostorije u odnosu na druge klima uređaje. Pomoću dodatnog adaptera, jedinicu je moguće povezati na centralni nadzor, KNX ili Modbus. Jedinica posjeduje i patentiranu Flash Streamer tehnologiju koja uklanja neugodne mirise, viruse i bakterije. Najnovijim studijama potvrđena je djelotvornost Flash Streamer tehnologije i u uklanjanju koronavirusa (SARS-CoV-2), do 99.97% nakon 3 sata ozračivanja. Rashladno sredstvo je R-32.</t>
  </si>
  <si>
    <t>Qh = 3,4 kW (1,4-4,0)</t>
  </si>
  <si>
    <t>Qg = 4,0 kW (1,4-5,2)</t>
  </si>
  <si>
    <t>Protok zraka hlađenje: 4,2 - 11,3 m3/min</t>
  </si>
  <si>
    <t>Protok zraka grijanje: 4,9 - 9,8 m3/min</t>
  </si>
  <si>
    <t>Nivo zvučnog tlaka: hlađenje: 19 - 45 dBA</t>
  </si>
  <si>
    <t>Nivo zvučnog tlaka: grijanje: 20 - 39 dBA</t>
  </si>
  <si>
    <t>Dimenzije: (ŠxDxV)=778x272x295 mm</t>
  </si>
  <si>
    <t>Težina: 10kg</t>
  </si>
  <si>
    <t>Stavka uključuje bežični daljinski upravljač sa 7-dnevnim timerom i ugrađenim WiFi sučeljem.</t>
  </si>
  <si>
    <t>Daikin FTXM35R+IR</t>
  </si>
  <si>
    <t>Vanjska jedinica multi split sustava, s radnom tvari R-32, za spajanje do 2 unutarnje jedinice, namjenjena za vanjsku montažu - zaštićena od vremenskih utjecaja, s ugrađenim inverter kompresorom,  zrakom hlađenim kondenzatorom i svim potrebnim elementima za montažu (nosači), zaštitu i kontrolu.</t>
  </si>
  <si>
    <t>Dobava i ugradnja kamene klupice na dijelu  parapetnim zidovima za ugradnju fixnih al prozora dječjeg WC-a od gips kartona na metalnoj podkonstrukciji, klupice ugrađene u flexibilnom ljepilu.  Kamena klupica je debljine 2 cm, širina 16 cm.  Detalj ugradnje, dostaviti projektantu na suglasnost. Obračun po m¹ ugrađene kamene klupice.</t>
  </si>
  <si>
    <t>Dobava i postava keramičkih pločica na podovima ulazne prostorijea. Pločice se postavljaju u fleksibilno ljepilo na pripremljenoj podlozi, u cijeni sav potreban rad i materijal ( ljepilo i fugamol).  Pločice moraju zadovovati Klasu 4 protukliznosti. Prije ugradnje, potrebno je dostaviti investitoru na suglasnost uzorak pločica. U cjenu uključiti cijenu pločica 100kn netto</t>
  </si>
  <si>
    <t>Dobava i postava keramičkih pločica kao postojećih  na zidu gdje su bila vrata sanitarnih prostora. Pločice se postavljaju u fleksibilno ljepilo na pripremljenoj podlozi, u cijeni sav potreban rad i materijal ( ljepilo i fugamol). Visina postavljanja na zidovima u sanitarijama  2,0 m. Prije ugradnje, potrebno je dostaviti investitoru na suglasnost uzorak pločica. U cjenu uključiti cijenu pločica 100kn netto</t>
  </si>
  <si>
    <t xml:space="preserve">Dobava i montaža kontrolnih vratašaca od inoxa 25x25 cm s okvirom i bravicom za prilaz ventilima ogranaka. </t>
  </si>
  <si>
    <t xml:space="preserve">Dobava i ugradnja komplet podnih sifona HL proizvodnje sa prirubnicom, plastičnim tuljkom,platičnim plovkom i poniklovanom rešetkom. </t>
  </si>
  <si>
    <t xml:space="preserve">Dezinfekcija potpuno završene vodovodne instalacije s ugrađenim pripadajućim armaturama i slavinama. Dezinfekciju vrši ovlaštena zdravstvena služba i izdaje valjan atest o ispravnosti vode. Izvođač je dužan dati montersku pomoć pri izvođenju ovih radnji. Izvršiti temeljito ispiranje mreže vodom prije dezinfekcije i poslije dezinfekcije, a sve po naputku sanitarnog tehničara. Dezinfekciju izvršiti hiperkloriranom vodom (30 grama klora po m3 vode) s ispiranjem cjevovoda čistom vodom po završetku dezinfekcije. </t>
  </si>
  <si>
    <t xml:space="preserve">Dobava i montaža PVC cijevi za otpadnu vodu. Cijevi  su sa naglavkom komplet sa svim potrebnim fazonskim komadima, gumenim brtvama, držačima i sl. A polažu se u projektiranom nagibu u svema prema uputstvu proizvođača i važenim standardima.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</si>
</sst>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0.00\ &quot;kn&quot;;[Red]\-#,##0.00\ &quot;kn&quot;"/>
    <numFmt numFmtId="44" formatCode="_-* #,##0.00\ &quot;kn&quot;_-;\-* #,##0.00\ &quot;kn&quot;_-;_-* &quot;-&quot;??\ &quot;kn&quot;_-;_-@_-"/>
    <numFmt numFmtId="43" formatCode="_-* #,##0.00\ _k_n_-;\-* #,##0.00\ _k_n_-;_-* &quot;-&quot;??\ _k_n_-;_-@_-"/>
    <numFmt numFmtId="164" formatCode="_-* #,##0.00_-;\-* #,##0.00_-;_-* &quot;-&quot;??_-;_-@_-"/>
    <numFmt numFmtId="165" formatCode="_-&quot;kn&quot;\ * #,##0.00_-;\-&quot;kn&quot;\ * #,##0.00_-;_-&quot;kn&quot;\ * &quot;-&quot;??_-;_-@_-"/>
    <numFmt numFmtId="166" formatCode="_-* #,##0.00\ _K_n_-;\-* #,##0.00\ _K_n_-;_-* &quot;-&quot;??\ _K_n_-;_-@_-"/>
    <numFmt numFmtId="167" formatCode="#,##0.00;[Red]#,##0.00"/>
    <numFmt numFmtId="168" formatCode="#,##0.00\ &quot;kn&quot;"/>
    <numFmt numFmtId="169" formatCode="#,##0.00_ ;[Red]\-#,##0.00\ "/>
  </numFmts>
  <fonts count="64">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3"/>
      <color theme="1"/>
      <name val="Calibri"/>
      <family val="2"/>
      <charset val="238"/>
      <scheme val="minor"/>
    </font>
    <font>
      <b/>
      <sz val="11"/>
      <name val="Calibri"/>
      <family val="2"/>
      <charset val="238"/>
      <scheme val="minor"/>
    </font>
    <font>
      <sz val="10"/>
      <name val="Calibri"/>
      <family val="2"/>
      <charset val="238"/>
      <scheme val="minor"/>
    </font>
    <font>
      <sz val="10"/>
      <name val="Arial"/>
      <family val="2"/>
      <charset val="238"/>
    </font>
    <font>
      <b/>
      <sz val="12"/>
      <color theme="1"/>
      <name val="Calibri"/>
      <family val="2"/>
      <charset val="238"/>
      <scheme val="minor"/>
    </font>
    <font>
      <sz val="12"/>
      <color theme="1"/>
      <name val="Calibri"/>
      <family val="2"/>
      <charset val="238"/>
      <scheme val="minor"/>
    </font>
    <font>
      <sz val="10"/>
      <color theme="1"/>
      <name val="Calibri"/>
      <family val="2"/>
      <charset val="238"/>
      <scheme val="minor"/>
    </font>
    <font>
      <sz val="10"/>
      <color rgb="FFFF0000"/>
      <name val="Calibri"/>
      <family val="2"/>
      <charset val="238"/>
      <scheme val="minor"/>
    </font>
    <font>
      <sz val="10"/>
      <name val="Times New Roman"/>
      <family val="1"/>
      <charset val="238"/>
    </font>
    <font>
      <sz val="10"/>
      <color theme="1"/>
      <name val="Calibri"/>
      <family val="2"/>
      <scheme val="minor"/>
    </font>
    <font>
      <sz val="10"/>
      <name val="Calibri"/>
      <family val="2"/>
      <scheme val="minor"/>
    </font>
    <font>
      <sz val="11"/>
      <name val="Calibri"/>
      <family val="2"/>
      <charset val="238"/>
      <scheme val="minor"/>
    </font>
    <font>
      <sz val="11"/>
      <color theme="1"/>
      <name val="Calibri"/>
      <family val="2"/>
      <charset val="238"/>
      <scheme val="minor"/>
    </font>
    <font>
      <b/>
      <sz val="18"/>
      <color theme="3"/>
      <name val="Cambria"/>
      <family val="2"/>
      <charset val="238"/>
      <scheme val="major"/>
    </font>
    <font>
      <sz val="11"/>
      <color rgb="FF006100"/>
      <name val="Calibri"/>
      <family val="2"/>
      <charset val="238"/>
      <scheme val="minor"/>
    </font>
    <font>
      <b/>
      <sz val="11"/>
      <color rgb="FF3F3F3F"/>
      <name val="Calibri"/>
      <family val="2"/>
      <charset val="238"/>
      <scheme val="minor"/>
    </font>
    <font>
      <b/>
      <sz val="17"/>
      <name val="Calibri"/>
      <family val="2"/>
      <charset val="238"/>
      <scheme val="minor"/>
    </font>
    <font>
      <b/>
      <sz val="10"/>
      <name val="Calibri"/>
      <family val="2"/>
      <charset val="238"/>
      <scheme val="minor"/>
    </font>
    <font>
      <sz val="10"/>
      <color theme="1"/>
      <name val="Arial"/>
      <family val="2"/>
      <charset val="238"/>
    </font>
    <font>
      <sz val="12"/>
      <name val="CRO_Swiss-Normal"/>
      <charset val="238"/>
    </font>
    <font>
      <sz val="10"/>
      <name val="Calibri"/>
      <family val="2"/>
    </font>
    <font>
      <sz val="10"/>
      <color rgb="FFFF0000"/>
      <name val="Calibri"/>
      <family val="2"/>
      <scheme val="minor"/>
    </font>
    <font>
      <sz val="11"/>
      <color indexed="8"/>
      <name val="Calibri"/>
      <family val="2"/>
      <charset val="238"/>
    </font>
    <font>
      <sz val="11"/>
      <name val="Arial"/>
      <family val="1"/>
    </font>
    <font>
      <sz val="11"/>
      <name val="Arial Narrow"/>
      <family val="2"/>
      <charset val="238"/>
    </font>
    <font>
      <sz val="10"/>
      <color indexed="8"/>
      <name val="Arial"/>
      <family val="2"/>
      <charset val="238"/>
    </font>
    <font>
      <sz val="10"/>
      <name val="Arial"/>
      <family val="2"/>
    </font>
    <font>
      <sz val="11"/>
      <color indexed="8"/>
      <name val="Arial"/>
      <family val="2"/>
    </font>
    <font>
      <sz val="10"/>
      <name val="Times New Roman CE"/>
      <charset val="238"/>
    </font>
    <font>
      <sz val="10"/>
      <name val="Helv"/>
    </font>
    <font>
      <sz val="10"/>
      <name val="Arial CE"/>
      <charset val="238"/>
    </font>
    <font>
      <sz val="11"/>
      <color indexed="17"/>
      <name val="Calibri"/>
      <family val="2"/>
      <charset val="238"/>
    </font>
    <font>
      <b/>
      <sz val="11"/>
      <color indexed="63"/>
      <name val="Calibri"/>
      <family val="2"/>
      <charset val="238"/>
    </font>
    <font>
      <sz val="11"/>
      <color indexed="10"/>
      <name val="Calibri"/>
      <family val="2"/>
      <charset val="238"/>
    </font>
    <font>
      <sz val="11"/>
      <name val="Calibri"/>
      <family val="2"/>
      <charset val="238"/>
    </font>
    <font>
      <sz val="10"/>
      <name val="Arial CE"/>
      <family val="2"/>
      <charset val="238"/>
    </font>
    <font>
      <b/>
      <sz val="18"/>
      <color indexed="62"/>
      <name val="Cambria"/>
      <family val="2"/>
      <charset val="238"/>
    </font>
    <font>
      <sz val="10"/>
      <name val="MS Sans Serif"/>
      <family val="2"/>
      <charset val="238"/>
    </font>
    <font>
      <sz val="11"/>
      <color theme="1"/>
      <name val="Calibri"/>
      <family val="2"/>
      <scheme val="minor"/>
    </font>
    <font>
      <sz val="12"/>
      <color theme="1"/>
      <name val="Calibri"/>
      <family val="2"/>
      <scheme val="minor"/>
    </font>
    <font>
      <sz val="10"/>
      <name val="Helv"/>
      <charset val="238"/>
    </font>
    <font>
      <b/>
      <sz val="10"/>
      <name val="Arial"/>
      <family val="2"/>
      <charset val="238"/>
    </font>
    <font>
      <sz val="9"/>
      <name val="Arial"/>
      <family val="2"/>
      <charset val="238"/>
    </font>
    <font>
      <b/>
      <sz val="9"/>
      <name val="Arial"/>
      <family val="2"/>
      <charset val="238"/>
    </font>
    <font>
      <sz val="7"/>
      <name val="Arial"/>
      <family val="2"/>
      <charset val="238"/>
    </font>
    <font>
      <sz val="11"/>
      <name val="Arial"/>
      <family val="2"/>
      <charset val="238"/>
    </font>
    <font>
      <b/>
      <sz val="7"/>
      <name val="Arial"/>
      <family val="2"/>
      <charset val="238"/>
    </font>
    <font>
      <b/>
      <sz val="9"/>
      <color indexed="8"/>
      <name val="Arial"/>
      <family val="2"/>
      <charset val="238"/>
    </font>
    <font>
      <b/>
      <sz val="7.5"/>
      <name val="Arial"/>
      <family val="2"/>
      <charset val="238"/>
    </font>
    <font>
      <sz val="7.5"/>
      <name val="Arial"/>
      <family val="2"/>
      <charset val="238"/>
    </font>
    <font>
      <sz val="9"/>
      <name val="Arial"/>
      <family val="2"/>
    </font>
    <font>
      <sz val="9"/>
      <color indexed="8"/>
      <name val="Arial"/>
      <family val="2"/>
    </font>
    <font>
      <sz val="11"/>
      <name val="Arial"/>
      <family val="2"/>
    </font>
    <font>
      <sz val="11"/>
      <color indexed="8"/>
      <name val="Calibri"/>
      <family val="2"/>
      <charset val="238"/>
      <scheme val="minor"/>
    </font>
    <font>
      <sz val="11"/>
      <color rgb="FF000000"/>
      <name val="Calibri"/>
      <family val="2"/>
      <charset val="238"/>
      <scheme val="minor"/>
    </font>
    <font>
      <b/>
      <sz val="20"/>
      <color theme="1"/>
      <name val="Calibri"/>
      <family val="2"/>
      <charset val="238"/>
      <scheme val="minor"/>
    </font>
    <font>
      <sz val="10"/>
      <color theme="1"/>
      <name val="Calibri"/>
      <family val="2"/>
    </font>
    <font>
      <sz val="10"/>
      <name val="HR Bookman"/>
      <charset val="238"/>
    </font>
    <font>
      <i/>
      <sz val="11"/>
      <color theme="1"/>
      <name val="Arial"/>
      <family val="2"/>
    </font>
    <font>
      <b/>
      <sz val="10"/>
      <color theme="1"/>
      <name val="Calibri"/>
      <family val="2"/>
      <scheme val="minor"/>
    </font>
    <font>
      <sz val="10"/>
      <color indexed="8"/>
      <name val="Calibri"/>
      <family val="2"/>
      <charset val="238"/>
      <scheme val="minor"/>
    </font>
  </fonts>
  <fills count="12">
    <fill>
      <patternFill patternType="none"/>
    </fill>
    <fill>
      <patternFill patternType="gray125"/>
    </fill>
    <fill>
      <patternFill patternType="solid">
        <fgColor rgb="FFC6EFCE"/>
      </patternFill>
    </fill>
    <fill>
      <patternFill patternType="solid">
        <fgColor rgb="FFF2F2F2"/>
      </patternFill>
    </fill>
    <fill>
      <patternFill patternType="solid">
        <fgColor rgb="FFFFFFCC"/>
      </patternFill>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top/>
      <bottom style="double">
        <color indexed="64"/>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diagonal/>
    </border>
    <border>
      <left/>
      <right style="double">
        <color indexed="64"/>
      </right>
      <top/>
      <bottom/>
      <diagonal/>
    </border>
    <border>
      <left style="thin">
        <color indexed="64"/>
      </left>
      <right/>
      <top/>
      <bottom style="double">
        <color indexed="64"/>
      </bottom>
      <diagonal/>
    </border>
    <border>
      <left/>
      <right style="double">
        <color indexed="64"/>
      </right>
      <top/>
      <bottom style="double">
        <color indexed="64"/>
      </bottom>
      <diagonal/>
    </border>
    <border>
      <left/>
      <right/>
      <top style="medium">
        <color indexed="64"/>
      </top>
      <bottom style="thin">
        <color indexed="64"/>
      </bottom>
      <diagonal/>
    </border>
  </borders>
  <cellStyleXfs count="539">
    <xf numFmtId="0" fontId="0" fillId="0" borderId="0"/>
    <xf numFmtId="0" fontId="6" fillId="0" borderId="0"/>
    <xf numFmtId="0" fontId="6" fillId="0" borderId="0"/>
    <xf numFmtId="0" fontId="22" fillId="0" borderId="0"/>
    <xf numFmtId="0" fontId="22" fillId="0" borderId="0"/>
    <xf numFmtId="0" fontId="6" fillId="4" borderId="5" applyNumberFormat="0" applyFont="0" applyAlignment="0" applyProtection="0"/>
    <xf numFmtId="43" fontId="15" fillId="0" borderId="0" applyFont="0" applyFill="0" applyBorder="0" applyAlignment="0" applyProtection="0"/>
    <xf numFmtId="0" fontId="21" fillId="0" borderId="0"/>
    <xf numFmtId="0" fontId="15" fillId="0" borderId="0"/>
    <xf numFmtId="44" fontId="6" fillId="0" borderId="0" applyFont="0" applyFill="0" applyBorder="0" applyAlignment="0" applyProtection="0"/>
    <xf numFmtId="0" fontId="6" fillId="0" borderId="0"/>
    <xf numFmtId="0" fontId="25" fillId="7" borderId="0" applyNumberFormat="0" applyBorder="0" applyAlignment="0" applyProtection="0"/>
    <xf numFmtId="0" fontId="38" fillId="6" borderId="6" applyNumberFormat="0" applyFont="0" applyAlignment="0" applyProtection="0"/>
    <xf numFmtId="166"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6" fillId="0" borderId="0" applyFont="0" applyFill="0" applyBorder="0" applyAlignment="0" applyProtection="0"/>
    <xf numFmtId="43" fontId="38" fillId="0" borderId="0" applyFont="0" applyFill="0" applyBorder="0" applyAlignment="0" applyProtection="0"/>
    <xf numFmtId="164" fontId="6" fillId="0" borderId="0" applyFont="0" applyFill="0" applyBorder="0" applyAlignment="0" applyProtection="0"/>
    <xf numFmtId="43" fontId="15" fillId="0" borderId="0" applyFont="0" applyFill="0" applyBorder="0" applyAlignment="0" applyProtection="0"/>
    <xf numFmtId="164" fontId="6" fillId="0" borderId="0" applyFont="0" applyFill="0" applyBorder="0" applyAlignment="0" applyProtection="0"/>
    <xf numFmtId="43" fontId="41"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4" fontId="1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0" fontId="34" fillId="5" borderId="0" applyNumberFormat="0" applyBorder="0" applyAlignment="0" applyProtection="0"/>
    <xf numFmtId="0" fontId="17" fillId="2" borderId="0" applyNumberFormat="0" applyBorder="0" applyAlignment="0" applyProtection="0"/>
    <xf numFmtId="0" fontId="35" fillId="8" borderId="7" applyNumberFormat="0" applyAlignment="0" applyProtection="0"/>
    <xf numFmtId="0" fontId="6" fillId="0" borderId="0">
      <alignment horizontal="justify" vertical="top" wrapText="1"/>
    </xf>
    <xf numFmtId="0" fontId="6" fillId="0" borderId="0">
      <alignment horizontal="justify" vertical="top" wrapText="1"/>
    </xf>
    <xf numFmtId="0" fontId="6" fillId="0" borderId="0">
      <alignment horizontal="justify" vertical="top" wrapText="1"/>
    </xf>
    <xf numFmtId="0" fontId="6" fillId="0" borderId="0">
      <alignment horizontal="justify" vertical="top" wrapText="1"/>
    </xf>
    <xf numFmtId="0" fontId="6" fillId="0" borderId="0">
      <alignment horizontal="justify" vertical="top" wrapText="1"/>
    </xf>
    <xf numFmtId="0" fontId="6" fillId="0" borderId="0">
      <alignment horizontal="justify" vertical="top" wrapText="1"/>
    </xf>
    <xf numFmtId="0" fontId="6" fillId="0" borderId="0">
      <alignment horizontal="justify" vertical="top" wrapText="1"/>
    </xf>
    <xf numFmtId="0" fontId="6" fillId="0" borderId="0">
      <alignment horizontal="justify" vertical="top" wrapText="1"/>
    </xf>
    <xf numFmtId="0" fontId="6" fillId="0" borderId="0">
      <alignment horizontal="justify" vertical="top" wrapText="1"/>
    </xf>
    <xf numFmtId="0" fontId="6" fillId="0" borderId="0">
      <alignment horizontal="justify" vertical="top" wrapText="1"/>
    </xf>
    <xf numFmtId="0" fontId="6" fillId="0" borderId="0">
      <alignment horizontal="justify" vertical="top" wrapText="1"/>
    </xf>
    <xf numFmtId="0" fontId="6" fillId="0" borderId="0">
      <alignment horizontal="justify" vertical="top" wrapText="1"/>
    </xf>
    <xf numFmtId="0" fontId="6" fillId="0" borderId="0">
      <alignment horizontal="justify" vertical="top" wrapText="1"/>
    </xf>
    <xf numFmtId="0" fontId="6" fillId="0" borderId="0">
      <alignment horizontal="justify" vertical="top" wrapText="1"/>
    </xf>
    <xf numFmtId="0" fontId="6" fillId="0" borderId="0">
      <alignment horizontal="justify" vertical="top" wrapText="1"/>
    </xf>
    <xf numFmtId="0" fontId="6" fillId="0" borderId="0">
      <alignment horizontal="justify" vertical="top" wrapText="1"/>
    </xf>
    <xf numFmtId="0" fontId="6" fillId="0" borderId="0">
      <alignment horizontal="justify" vertical="top" wrapText="1"/>
    </xf>
    <xf numFmtId="0" fontId="39" fillId="0" borderId="0" applyNumberFormat="0" applyFill="0" applyBorder="0" applyAlignment="0" applyProtection="0"/>
    <xf numFmtId="0" fontId="33" fillId="0" borderId="0"/>
    <xf numFmtId="0" fontId="33" fillId="0" borderId="0"/>
    <xf numFmtId="0" fontId="6" fillId="0" borderId="0"/>
    <xf numFmtId="0" fontId="3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 fontId="31" fillId="0" borderId="0">
      <alignment horizontal="left" vertical="center" wrapText="1"/>
      <protection locked="0"/>
    </xf>
    <xf numFmtId="2" fontId="31" fillId="0" borderId="0">
      <alignment horizontal="left" vertical="center" wrapText="1"/>
      <protection locked="0"/>
    </xf>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2" fillId="0" borderId="0"/>
    <xf numFmtId="0" fontId="29" fillId="0" borderId="0">
      <alignmen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15" fillId="0" borderId="0"/>
    <xf numFmtId="0" fontId="29" fillId="0" borderId="0">
      <alignment wrapText="1"/>
    </xf>
    <xf numFmtId="0" fontId="26" fillId="0" borderId="0"/>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6" fillId="0" borderId="0"/>
    <xf numFmtId="0" fontId="6" fillId="0" borderId="0"/>
    <xf numFmtId="0" fontId="27" fillId="0" borderId="0">
      <protection locked="0"/>
    </xf>
    <xf numFmtId="0" fontId="27" fillId="0" borderId="0">
      <protection locked="0"/>
    </xf>
    <xf numFmtId="0" fontId="6" fillId="0" borderId="0" applyNumberFormat="0" applyFont="0" applyFill="0" applyBorder="0" applyAlignment="0" applyProtection="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27" fillId="0" borderId="0">
      <protection locked="0"/>
    </xf>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27" fillId="0" borderId="0">
      <protection locked="0"/>
    </xf>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29" fillId="0" borderId="0"/>
    <xf numFmtId="0" fontId="27" fillId="0" borderId="0">
      <protection locked="0"/>
    </xf>
    <xf numFmtId="0" fontId="27" fillId="0" borderId="0">
      <protection locked="0"/>
    </xf>
    <xf numFmtId="0" fontId="27" fillId="0" borderId="0">
      <protection locked="0"/>
    </xf>
    <xf numFmtId="0" fontId="27" fillId="0" borderId="0">
      <protection locked="0"/>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3" fontId="30" fillId="0" borderId="0">
      <alignment horizontal="justify" vertical="justify"/>
    </xf>
    <xf numFmtId="0" fontId="29" fillId="0" borderId="0"/>
    <xf numFmtId="0" fontId="6" fillId="0" borderId="0"/>
    <xf numFmtId="0" fontId="6" fillId="0" borderId="0"/>
    <xf numFmtId="0" fontId="6" fillId="0" borderId="0"/>
    <xf numFmtId="0" fontId="15" fillId="4" borderId="5" applyNumberFormat="0" applyFont="0" applyAlignment="0" applyProtection="0"/>
    <xf numFmtId="0" fontId="6" fillId="0" borderId="0"/>
    <xf numFmtId="0" fontId="38" fillId="0" borderId="0"/>
    <xf numFmtId="0" fontId="28" fillId="0" borderId="0"/>
    <xf numFmtId="0" fontId="18" fillId="3" borderId="4" applyNumberFormat="0" applyAlignment="0" applyProtection="0"/>
    <xf numFmtId="0" fontId="32" fillId="0" borderId="0"/>
    <xf numFmtId="0" fontId="36" fillId="0" borderId="0" applyNumberFormat="0" applyFill="0" applyBorder="0" applyAlignment="0" applyProtection="0"/>
    <xf numFmtId="0" fontId="16" fillId="0" borderId="0" applyNumberFormat="0" applyFill="0" applyBorder="0" applyAlignment="0" applyProtection="0"/>
    <xf numFmtId="0" fontId="1" fillId="0" borderId="0" applyNumberFormat="0" applyFill="0" applyBorder="0" applyAlignment="0" applyProtection="0"/>
    <xf numFmtId="166" fontId="6" fillId="0" borderId="0" applyFont="0" applyFill="0" applyBorder="0" applyAlignment="0" applyProtection="0"/>
    <xf numFmtId="4" fontId="48" fillId="0" borderId="0">
      <alignment horizontal="justify" vertical="justify"/>
    </xf>
    <xf numFmtId="0" fontId="32" fillId="0" borderId="0"/>
    <xf numFmtId="0" fontId="43" fillId="0" borderId="0"/>
    <xf numFmtId="0" fontId="43" fillId="0" borderId="0"/>
    <xf numFmtId="0" fontId="15" fillId="0" borderId="0"/>
    <xf numFmtId="4" fontId="55" fillId="0" borderId="0">
      <alignment horizontal="justify"/>
    </xf>
    <xf numFmtId="0" fontId="33" fillId="0" borderId="0"/>
    <xf numFmtId="44" fontId="29" fillId="0" borderId="0" applyFont="0" applyFill="0" applyBorder="0" applyAlignment="0" applyProtection="0"/>
    <xf numFmtId="43" fontId="29" fillId="0" borderId="0" applyFont="0" applyFill="0" applyBorder="0" applyAlignment="0" applyProtection="0"/>
    <xf numFmtId="0" fontId="60" fillId="0" borderId="0"/>
  </cellStyleXfs>
  <cellXfs count="348">
    <xf numFmtId="0" fontId="0" fillId="0" borderId="0" xfId="0"/>
    <xf numFmtId="0" fontId="0" fillId="0" borderId="0" xfId="0" applyAlignment="1">
      <alignment horizontal="center"/>
    </xf>
    <xf numFmtId="4" fontId="0" fillId="0" borderId="0" xfId="0" applyNumberFormat="1"/>
    <xf numFmtId="4" fontId="0" fillId="0" borderId="0" xfId="0" applyNumberFormat="1" applyAlignment="1">
      <alignment horizontal="center"/>
    </xf>
    <xf numFmtId="0" fontId="3" fillId="0" borderId="0" xfId="0" applyFont="1" applyAlignment="1">
      <alignment horizontal="center"/>
    </xf>
    <xf numFmtId="0" fontId="1" fillId="0" borderId="0" xfId="0" applyFont="1" applyAlignment="1">
      <alignment horizontal="center"/>
    </xf>
    <xf numFmtId="0" fontId="8" fillId="0" borderId="0" xfId="0" applyFont="1"/>
    <xf numFmtId="0" fontId="9" fillId="0" borderId="0" xfId="0" applyFont="1" applyAlignment="1">
      <alignment horizontal="center"/>
    </xf>
    <xf numFmtId="4" fontId="9" fillId="0" borderId="0" xfId="0" applyNumberFormat="1" applyFont="1"/>
    <xf numFmtId="0" fontId="9" fillId="0" borderId="0" xfId="0" applyFont="1"/>
    <xf numFmtId="4" fontId="9" fillId="0" borderId="0" xfId="0" applyNumberFormat="1" applyFont="1" applyAlignment="1">
      <alignment horizontal="center"/>
    </xf>
    <xf numFmtId="4" fontId="5" fillId="0" borderId="0" xfId="0" applyNumberFormat="1" applyFont="1" applyAlignment="1">
      <alignment horizontal="center"/>
    </xf>
    <xf numFmtId="0" fontId="9" fillId="0" borderId="0" xfId="0" applyFont="1" applyBorder="1" applyAlignment="1">
      <alignment horizontal="center"/>
    </xf>
    <xf numFmtId="4" fontId="9" fillId="0" borderId="0" xfId="0" applyNumberFormat="1" applyFont="1" applyBorder="1"/>
    <xf numFmtId="4" fontId="9" fillId="0" borderId="0" xfId="0" applyNumberFormat="1" applyFont="1" applyBorder="1" applyAlignment="1">
      <alignment horizontal="center" wrapText="1"/>
    </xf>
    <xf numFmtId="4" fontId="10" fillId="0" borderId="0" xfId="0" applyNumberFormat="1" applyFont="1"/>
    <xf numFmtId="0" fontId="10" fillId="0" borderId="0" xfId="0" applyFont="1" applyAlignment="1">
      <alignment horizontal="center"/>
    </xf>
    <xf numFmtId="0" fontId="10" fillId="0" borderId="0" xfId="0" applyFont="1"/>
    <xf numFmtId="4" fontId="10" fillId="0" borderId="0" xfId="0" applyNumberFormat="1" applyFont="1" applyAlignment="1">
      <alignment horizontal="center"/>
    </xf>
    <xf numFmtId="0" fontId="10" fillId="0" borderId="0" xfId="0" applyFont="1" applyAlignment="1">
      <alignment horizontal="center" vertical="top"/>
    </xf>
    <xf numFmtId="0" fontId="0" fillId="0" borderId="0" xfId="0" applyAlignment="1">
      <alignment wrapText="1"/>
    </xf>
    <xf numFmtId="4" fontId="13" fillId="0" borderId="0" xfId="0" applyNumberFormat="1" applyFont="1" applyFill="1" applyBorder="1"/>
    <xf numFmtId="4" fontId="5" fillId="0" borderId="0" xfId="0" applyNumberFormat="1" applyFont="1"/>
    <xf numFmtId="4" fontId="9" fillId="0" borderId="0" xfId="0" applyNumberFormat="1" applyFont="1" applyAlignment="1">
      <alignment horizontal="center" vertical="center"/>
    </xf>
    <xf numFmtId="0" fontId="9" fillId="0" borderId="0" xfId="0" applyFont="1" applyAlignment="1">
      <alignment horizontal="center" vertical="center"/>
    </xf>
    <xf numFmtId="4" fontId="5" fillId="0" borderId="0" xfId="0" applyNumberFormat="1" applyFont="1" applyBorder="1" applyAlignment="1">
      <alignment horizontal="center" wrapText="1"/>
    </xf>
    <xf numFmtId="0" fontId="9" fillId="0" borderId="0" xfId="0" applyFont="1" applyBorder="1" applyAlignment="1">
      <alignment horizontal="center" vertical="top"/>
    </xf>
    <xf numFmtId="0" fontId="4" fillId="0" borderId="0" xfId="0" applyFont="1" applyAlignment="1">
      <alignment horizontal="left" vertical="top" wrapText="1"/>
    </xf>
    <xf numFmtId="4" fontId="13" fillId="0" borderId="2" xfId="0" applyNumberFormat="1" applyFont="1" applyFill="1" applyBorder="1"/>
    <xf numFmtId="4" fontId="9" fillId="0" borderId="2" xfId="0" applyNumberFormat="1" applyFont="1" applyBorder="1" applyAlignment="1">
      <alignment horizontal="center" wrapText="1"/>
    </xf>
    <xf numFmtId="4" fontId="5" fillId="0" borderId="2" xfId="0" applyNumberFormat="1" applyFont="1" applyBorder="1" applyAlignment="1">
      <alignment horizontal="center" wrapText="1"/>
    </xf>
    <xf numFmtId="0" fontId="0" fillId="0" borderId="0" xfId="0" applyAlignment="1">
      <alignment wrapText="1"/>
    </xf>
    <xf numFmtId="0" fontId="4" fillId="0" borderId="0" xfId="0" applyFont="1" applyAlignment="1">
      <alignment horizontal="left" vertical="top" wrapText="1"/>
    </xf>
    <xf numFmtId="0" fontId="4" fillId="0" borderId="0" xfId="0" applyFont="1" applyBorder="1" applyAlignment="1">
      <alignment horizontal="left"/>
    </xf>
    <xf numFmtId="0" fontId="5" fillId="0" borderId="0" xfId="0" applyFont="1"/>
    <xf numFmtId="0" fontId="53" fillId="0" borderId="3" xfId="515" applyFont="1" applyBorder="1"/>
    <xf numFmtId="4" fontId="9" fillId="0" borderId="0" xfId="0" applyNumberFormat="1" applyFont="1" applyBorder="1" applyAlignment="1">
      <alignment horizontal="center" wrapText="1"/>
    </xf>
    <xf numFmtId="0" fontId="49" fillId="9" borderId="11" xfId="515" applyNumberFormat="1" applyFont="1" applyFill="1" applyBorder="1" applyAlignment="1">
      <alignment horizontal="center" vertical="center" wrapText="1"/>
    </xf>
    <xf numFmtId="0" fontId="45" fillId="0" borderId="0" xfId="515" applyFont="1" applyFill="1" applyAlignment="1">
      <alignment horizontal="left"/>
    </xf>
    <xf numFmtId="8" fontId="45" fillId="0" borderId="3" xfId="515" applyNumberFormat="1" applyFont="1" applyFill="1" applyBorder="1" applyAlignment="1">
      <alignment horizontal="right"/>
    </xf>
    <xf numFmtId="167" fontId="45" fillId="0" borderId="3" xfId="515" applyNumberFormat="1" applyFont="1" applyBorder="1"/>
    <xf numFmtId="0" fontId="46" fillId="0" borderId="0" xfId="532" applyFont="1" applyBorder="1" applyAlignment="1">
      <alignment horizontal="center" vertical="top"/>
    </xf>
    <xf numFmtId="4" fontId="53" fillId="0" borderId="0" xfId="515" applyNumberFormat="1" applyFont="1" applyFill="1" applyBorder="1" applyAlignment="1">
      <alignment horizontal="right" vertical="top" wrapText="1"/>
    </xf>
    <xf numFmtId="49" fontId="45" fillId="0" borderId="3" xfId="515" applyNumberFormat="1" applyFont="1" applyFill="1" applyBorder="1" applyAlignment="1">
      <alignment horizontal="left"/>
    </xf>
    <xf numFmtId="0" fontId="46" fillId="0" borderId="0" xfId="515" applyFont="1" applyAlignment="1">
      <alignment horizontal="center" vertical="top" wrapText="1"/>
    </xf>
    <xf numFmtId="0" fontId="15" fillId="0" borderId="0" xfId="533" applyFont="1" applyBorder="1" applyAlignment="1">
      <alignment horizontal="justify" vertical="top" wrapText="1"/>
    </xf>
    <xf numFmtId="0" fontId="56" fillId="0" borderId="0" xfId="515" applyFont="1" applyBorder="1"/>
    <xf numFmtId="0" fontId="29" fillId="0" borderId="0" xfId="515" applyBorder="1" applyAlignment="1">
      <alignment horizontal="justify" vertical="justify" wrapText="1"/>
    </xf>
    <xf numFmtId="0" fontId="46" fillId="0" borderId="0" xfId="515" applyFont="1" applyFill="1" applyBorder="1" applyAlignment="1">
      <alignment horizontal="center"/>
    </xf>
    <xf numFmtId="0" fontId="53" fillId="0" borderId="0" xfId="515" applyFont="1" applyBorder="1" applyAlignment="1">
      <alignment horizontal="left"/>
    </xf>
    <xf numFmtId="0" fontId="53" fillId="0" borderId="0" xfId="515" applyNumberFormat="1" applyFont="1" applyBorder="1"/>
    <xf numFmtId="3" fontId="45" fillId="0" borderId="3" xfId="515" applyNumberFormat="1" applyFont="1" applyBorder="1" applyAlignment="1">
      <alignment horizontal="center"/>
    </xf>
    <xf numFmtId="8" fontId="45" fillId="0" borderId="0" xfId="515" applyNumberFormat="1" applyFont="1" applyFill="1" applyBorder="1" applyProtection="1">
      <protection locked="0"/>
    </xf>
    <xf numFmtId="1" fontId="45" fillId="0" borderId="3" xfId="515" applyNumberFormat="1" applyFont="1" applyBorder="1" applyAlignment="1">
      <alignment horizontal="center"/>
    </xf>
    <xf numFmtId="167" fontId="45" fillId="0" borderId="0" xfId="515" applyNumberFormat="1" applyFont="1" applyBorder="1"/>
    <xf numFmtId="1" fontId="45" fillId="0" borderId="0" xfId="515" applyNumberFormat="1" applyFont="1" applyBorder="1" applyAlignment="1">
      <alignment horizontal="center"/>
    </xf>
    <xf numFmtId="4" fontId="54" fillId="0" borderId="3" xfId="515" applyNumberFormat="1" applyFont="1" applyBorder="1" applyAlignment="1">
      <alignment horizontal="right" vertical="center" wrapText="1"/>
    </xf>
    <xf numFmtId="0" fontId="53" fillId="0" borderId="3" xfId="515" applyFont="1" applyBorder="1" applyAlignment="1">
      <alignment horizontal="left"/>
    </xf>
    <xf numFmtId="0" fontId="53" fillId="0" borderId="3" xfId="515" applyNumberFormat="1" applyFont="1" applyBorder="1"/>
    <xf numFmtId="0" fontId="45" fillId="0" borderId="0" xfId="532" applyFont="1" applyBorder="1" applyAlignment="1">
      <alignment horizontal="left" vertical="top" wrapText="1"/>
    </xf>
    <xf numFmtId="4" fontId="54" fillId="0" borderId="0" xfId="515" applyNumberFormat="1" applyFont="1" applyBorder="1" applyAlignment="1">
      <alignment horizontal="right" vertical="center" wrapText="1"/>
    </xf>
    <xf numFmtId="0" fontId="53" fillId="0" borderId="0" xfId="515" applyFont="1" applyBorder="1"/>
    <xf numFmtId="0" fontId="54" fillId="0" borderId="0" xfId="515" applyFont="1" applyAlignment="1"/>
    <xf numFmtId="0" fontId="54" fillId="0" borderId="0" xfId="515" applyFont="1" applyAlignment="1">
      <alignment horizontal="left"/>
    </xf>
    <xf numFmtId="0" fontId="54" fillId="0" borderId="0" xfId="515" applyNumberFormat="1" applyFont="1" applyAlignment="1">
      <alignment vertical="top" wrapText="1"/>
    </xf>
    <xf numFmtId="0" fontId="50" fillId="0" borderId="0" xfId="515" applyFont="1" applyAlignment="1">
      <alignment horizontal="center" vertical="top"/>
    </xf>
    <xf numFmtId="44" fontId="46" fillId="0" borderId="0" xfId="515" applyNumberFormat="1" applyFont="1" applyAlignment="1">
      <alignment horizontal="right" vertical="top"/>
    </xf>
    <xf numFmtId="0" fontId="46" fillId="0" borderId="2" xfId="515" applyNumberFormat="1" applyFont="1" applyBorder="1" applyAlignment="1">
      <alignment horizontal="center" vertical="top"/>
    </xf>
    <xf numFmtId="43" fontId="45" fillId="0" borderId="0" xfId="537" applyFont="1" applyBorder="1" applyAlignment="1">
      <alignment horizontal="right" wrapText="1"/>
    </xf>
    <xf numFmtId="0" fontId="45" fillId="0" borderId="0" xfId="515" applyNumberFormat="1" applyFont="1" applyFill="1" applyAlignment="1">
      <alignment horizontal="left" vertical="top"/>
    </xf>
    <xf numFmtId="49" fontId="45" fillId="0" borderId="0" xfId="515" applyNumberFormat="1" applyFont="1" applyFill="1" applyBorder="1" applyAlignment="1">
      <alignment horizontal="left"/>
    </xf>
    <xf numFmtId="0" fontId="45" fillId="0" borderId="0" xfId="515" applyNumberFormat="1" applyFont="1" applyFill="1" applyBorder="1" applyAlignment="1">
      <alignment horizontal="left" vertical="top" wrapText="1"/>
    </xf>
    <xf numFmtId="4" fontId="45" fillId="0" borderId="0" xfId="515" applyNumberFormat="1" applyFont="1" applyBorder="1" applyAlignment="1">
      <alignment horizontal="right"/>
    </xf>
    <xf numFmtId="0" fontId="45" fillId="0" borderId="0" xfId="515" applyFont="1" applyFill="1" applyAlignment="1">
      <alignment horizontal="left" vertical="top" wrapText="1"/>
    </xf>
    <xf numFmtId="0" fontId="46" fillId="0" borderId="0" xfId="515" applyFont="1" applyFill="1" applyAlignment="1">
      <alignment horizontal="center" vertical="top" wrapText="1"/>
    </xf>
    <xf numFmtId="4" fontId="45" fillId="0" borderId="0" xfId="515" applyNumberFormat="1" applyFont="1" applyAlignment="1">
      <alignment horizontal="right"/>
    </xf>
    <xf numFmtId="0" fontId="45" fillId="0" borderId="0" xfId="515" applyFont="1" applyAlignment="1">
      <alignment horizontal="center"/>
    </xf>
    <xf numFmtId="0" fontId="45" fillId="0" borderId="0" xfId="515" applyFont="1" applyAlignment="1">
      <alignment horizontal="left" vertical="top" wrapText="1"/>
    </xf>
    <xf numFmtId="4" fontId="45" fillId="0" borderId="2" xfId="515" applyNumberFormat="1" applyFont="1" applyBorder="1" applyAlignment="1">
      <alignment horizontal="right"/>
    </xf>
    <xf numFmtId="8" fontId="45" fillId="0" borderId="0" xfId="515" applyNumberFormat="1" applyFont="1" applyFill="1" applyAlignment="1"/>
    <xf numFmtId="0" fontId="45" fillId="0" borderId="0" xfId="515" applyFont="1" applyFill="1" applyBorder="1" applyAlignment="1">
      <alignment vertical="top"/>
    </xf>
    <xf numFmtId="4" fontId="45" fillId="0" borderId="0" xfId="515" applyNumberFormat="1" applyFont="1" applyFill="1" applyBorder="1"/>
    <xf numFmtId="8" fontId="45" fillId="0" borderId="0" xfId="515" applyNumberFormat="1" applyFont="1" applyFill="1" applyBorder="1" applyAlignment="1">
      <alignment horizontal="right"/>
    </xf>
    <xf numFmtId="0" fontId="45" fillId="0" borderId="0" xfId="515" applyFont="1" applyFill="1" applyAlignment="1">
      <alignment horizontal="center"/>
    </xf>
    <xf numFmtId="8" fontId="46" fillId="0" borderId="0" xfId="535" applyNumberFormat="1" applyFont="1" applyFill="1" applyBorder="1" applyAlignment="1">
      <alignment horizontal="right"/>
    </xf>
    <xf numFmtId="8" fontId="46" fillId="0" borderId="0" xfId="515" applyNumberFormat="1" applyFont="1" applyFill="1" applyBorder="1" applyAlignment="1">
      <alignment horizontal="right"/>
    </xf>
    <xf numFmtId="4" fontId="46" fillId="7" borderId="0" xfId="515" applyNumberFormat="1" applyFont="1" applyFill="1" applyBorder="1" applyAlignment="1">
      <alignment horizontal="right" vertical="top"/>
    </xf>
    <xf numFmtId="0" fontId="46" fillId="7" borderId="0" xfId="515" applyNumberFormat="1" applyFont="1" applyFill="1" applyBorder="1" applyAlignment="1">
      <alignment horizontal="center"/>
    </xf>
    <xf numFmtId="0" fontId="45" fillId="7" borderId="0" xfId="515" applyFont="1" applyFill="1" applyAlignment="1">
      <alignment horizontal="center"/>
    </xf>
    <xf numFmtId="0" fontId="46" fillId="7" borderId="0" xfId="515" applyNumberFormat="1" applyFont="1" applyFill="1" applyBorder="1" applyAlignment="1">
      <alignment horizontal="left" vertical="top" wrapText="1"/>
    </xf>
    <xf numFmtId="0" fontId="46" fillId="7" borderId="0" xfId="515" applyFont="1" applyFill="1" applyAlignment="1">
      <alignment horizontal="center" vertical="top"/>
    </xf>
    <xf numFmtId="44" fontId="46" fillId="0" borderId="0" xfId="536" applyFont="1" applyAlignment="1">
      <alignment horizontal="right" vertical="top"/>
    </xf>
    <xf numFmtId="8" fontId="45" fillId="0" borderId="0" xfId="515" applyNumberFormat="1" applyFont="1" applyFill="1" applyAlignment="1">
      <alignment horizontal="right"/>
    </xf>
    <xf numFmtId="8" fontId="45" fillId="0" borderId="0" xfId="535" applyNumberFormat="1" applyFont="1" applyFill="1" applyBorder="1" applyAlignment="1">
      <alignment horizontal="right"/>
    </xf>
    <xf numFmtId="4" fontId="46" fillId="0" borderId="2" xfId="515" applyNumberFormat="1" applyFont="1" applyBorder="1" applyAlignment="1">
      <alignment horizontal="right" vertical="top"/>
    </xf>
    <xf numFmtId="2" fontId="45" fillId="0" borderId="2" xfId="515" applyNumberFormat="1" applyFont="1" applyBorder="1" applyAlignment="1">
      <alignment horizontal="center" vertical="top"/>
    </xf>
    <xf numFmtId="0" fontId="46" fillId="0" borderId="2" xfId="515" applyNumberFormat="1" applyFont="1" applyFill="1" applyBorder="1" applyAlignment="1">
      <alignment horizontal="left" vertical="top" wrapText="1"/>
    </xf>
    <xf numFmtId="0" fontId="46" fillId="0" borderId="2" xfId="515" applyFont="1" applyFill="1" applyBorder="1" applyAlignment="1">
      <alignment horizontal="center" vertical="top"/>
    </xf>
    <xf numFmtId="0" fontId="45" fillId="0" borderId="0" xfId="515" applyNumberFormat="1" applyFont="1" applyFill="1" applyBorder="1" applyAlignment="1">
      <alignment horizontal="center" vertical="top"/>
    </xf>
    <xf numFmtId="0" fontId="45" fillId="0" borderId="0" xfId="515" applyFont="1" applyFill="1" applyAlignment="1">
      <alignment horizontal="left" wrapText="1"/>
    </xf>
    <xf numFmtId="0" fontId="45" fillId="0" borderId="0" xfId="515" applyFont="1" applyFill="1" applyBorder="1" applyAlignment="1">
      <alignment horizontal="left"/>
    </xf>
    <xf numFmtId="0" fontId="45" fillId="0" borderId="0" xfId="515" applyFont="1" applyFill="1" applyBorder="1" applyAlignment="1"/>
    <xf numFmtId="49" fontId="46" fillId="0" borderId="0" xfId="515" applyNumberFormat="1" applyFont="1" applyFill="1" applyAlignment="1">
      <alignment horizontal="center" vertical="top"/>
    </xf>
    <xf numFmtId="0" fontId="45" fillId="0" borderId="0" xfId="515" applyFont="1" applyFill="1" applyBorder="1" applyAlignment="1">
      <alignment horizontal="center" vertical="top"/>
    </xf>
    <xf numFmtId="0" fontId="45" fillId="0" borderId="3" xfId="515" applyNumberFormat="1" applyFont="1" applyBorder="1" applyAlignment="1">
      <alignment horizontal="center"/>
    </xf>
    <xf numFmtId="0" fontId="45" fillId="0" borderId="3" xfId="515" applyFont="1" applyBorder="1" applyAlignment="1">
      <alignment horizontal="center"/>
    </xf>
    <xf numFmtId="3" fontId="46" fillId="0" borderId="0" xfId="515" applyNumberFormat="1" applyFont="1" applyBorder="1" applyAlignment="1">
      <alignment horizontal="center"/>
    </xf>
    <xf numFmtId="3" fontId="46" fillId="0" borderId="3" xfId="515" applyNumberFormat="1" applyFont="1" applyBorder="1" applyAlignment="1">
      <alignment horizontal="center"/>
    </xf>
    <xf numFmtId="4" fontId="49" fillId="9" borderId="11" xfId="515" applyNumberFormat="1" applyFont="1" applyFill="1" applyBorder="1" applyAlignment="1">
      <alignment horizontal="center" vertical="center" wrapText="1"/>
    </xf>
    <xf numFmtId="3" fontId="45" fillId="0" borderId="0" xfId="515" applyNumberFormat="1" applyFont="1" applyBorder="1" applyAlignment="1">
      <alignment horizontal="center"/>
    </xf>
    <xf numFmtId="1" fontId="49" fillId="9" borderId="11" xfId="515" applyNumberFormat="1" applyFont="1" applyFill="1" applyBorder="1" applyAlignment="1">
      <alignment horizontal="center" vertical="center" wrapText="1"/>
    </xf>
    <xf numFmtId="49" fontId="49" fillId="9" borderId="11" xfId="515" applyNumberFormat="1" applyFont="1" applyFill="1" applyBorder="1" applyAlignment="1">
      <alignment horizontal="center" vertical="center" wrapText="1"/>
    </xf>
    <xf numFmtId="0" fontId="46" fillId="0" borderId="0" xfId="515" applyNumberFormat="1" applyFont="1" applyFill="1" applyBorder="1" applyAlignment="1">
      <alignment horizontal="left" vertical="top" wrapText="1"/>
    </xf>
    <xf numFmtId="0" fontId="46" fillId="0" borderId="0" xfId="515" applyFont="1" applyFill="1" applyBorder="1" applyAlignment="1">
      <alignment horizontal="center" vertical="top"/>
    </xf>
    <xf numFmtId="0" fontId="46" fillId="0" borderId="0" xfId="515" applyNumberFormat="1" applyFont="1" applyAlignment="1">
      <alignment horizontal="center" vertical="top"/>
    </xf>
    <xf numFmtId="4" fontId="46" fillId="0" borderId="0" xfId="515" applyNumberFormat="1" applyFont="1" applyAlignment="1">
      <alignment horizontal="right" vertical="top"/>
    </xf>
    <xf numFmtId="0" fontId="46" fillId="0" borderId="0" xfId="515" applyFont="1" applyBorder="1" applyAlignment="1">
      <alignment horizontal="center"/>
    </xf>
    <xf numFmtId="0" fontId="45" fillId="0" borderId="0" xfId="515" applyNumberFormat="1" applyFont="1" applyBorder="1" applyAlignment="1">
      <alignment horizontal="center"/>
    </xf>
    <xf numFmtId="0" fontId="45" fillId="0" borderId="2" xfId="515" applyNumberFormat="1" applyFont="1" applyBorder="1" applyAlignment="1">
      <alignment horizontal="center"/>
    </xf>
    <xf numFmtId="0" fontId="45" fillId="0" borderId="2" xfId="515" applyFont="1" applyBorder="1" applyAlignment="1">
      <alignment horizontal="center"/>
    </xf>
    <xf numFmtId="0" fontId="45" fillId="0" borderId="0" xfId="515" applyFont="1" applyBorder="1" applyAlignment="1">
      <alignment horizontal="center"/>
    </xf>
    <xf numFmtId="4" fontId="45" fillId="0" borderId="0" xfId="515" applyNumberFormat="1" applyFont="1" applyFill="1" applyBorder="1" applyAlignment="1">
      <alignment horizontal="right" vertical="top"/>
    </xf>
    <xf numFmtId="0" fontId="45" fillId="0" borderId="0" xfId="515" applyNumberFormat="1" applyFont="1" applyBorder="1" applyAlignment="1">
      <alignment horizontal="left" vertical="top" wrapText="1"/>
    </xf>
    <xf numFmtId="0" fontId="46" fillId="0" borderId="0" xfId="515" applyNumberFormat="1" applyFont="1" applyAlignment="1">
      <alignment horizontal="left" vertical="top" wrapText="1"/>
    </xf>
    <xf numFmtId="0" fontId="45" fillId="0" borderId="0" xfId="515" applyFont="1" applyFill="1" applyAlignment="1">
      <alignment vertical="top"/>
    </xf>
    <xf numFmtId="0" fontId="45" fillId="0" borderId="0" xfId="515" applyNumberFormat="1" applyFont="1" applyFill="1" applyAlignment="1">
      <alignment horizontal="left" vertical="top" wrapText="1"/>
    </xf>
    <xf numFmtId="0" fontId="45" fillId="0" borderId="0" xfId="515" applyFont="1" applyBorder="1" applyAlignment="1">
      <alignment horizontal="left" vertical="top"/>
    </xf>
    <xf numFmtId="4" fontId="45" fillId="0" borderId="2" xfId="515" applyNumberFormat="1" applyFont="1" applyBorder="1" applyAlignment="1">
      <alignment horizontal="right" vertical="top"/>
    </xf>
    <xf numFmtId="0" fontId="45" fillId="0" borderId="2" xfId="515" applyFont="1" applyBorder="1" applyAlignment="1">
      <alignment horizontal="left" vertical="top"/>
    </xf>
    <xf numFmtId="0" fontId="46" fillId="0" borderId="2" xfId="515" applyFont="1" applyBorder="1" applyAlignment="1">
      <alignment horizontal="center" vertical="top"/>
    </xf>
    <xf numFmtId="4" fontId="45" fillId="0" borderId="3" xfId="515" applyNumberFormat="1" applyFont="1" applyBorder="1" applyAlignment="1">
      <alignment horizontal="right" vertical="top"/>
    </xf>
    <xf numFmtId="0" fontId="45" fillId="0" borderId="3" xfId="515" applyNumberFormat="1" applyFont="1" applyBorder="1" applyAlignment="1">
      <alignment horizontal="left" vertical="top" wrapText="1"/>
    </xf>
    <xf numFmtId="49" fontId="46" fillId="0" borderId="0" xfId="515" applyNumberFormat="1" applyFont="1" applyFill="1" applyBorder="1" applyAlignment="1">
      <alignment horizontal="left"/>
    </xf>
    <xf numFmtId="0" fontId="46" fillId="0" borderId="3" xfId="515" applyFont="1" applyBorder="1" applyAlignment="1">
      <alignment horizontal="center" vertical="top"/>
    </xf>
    <xf numFmtId="49" fontId="46" fillId="0" borderId="3" xfId="515" applyNumberFormat="1" applyFont="1" applyFill="1" applyBorder="1" applyAlignment="1">
      <alignment horizontal="left"/>
    </xf>
    <xf numFmtId="0" fontId="45" fillId="0" borderId="0" xfId="515" applyFont="1" applyBorder="1" applyAlignment="1">
      <alignment horizontal="left" vertical="top" wrapText="1"/>
    </xf>
    <xf numFmtId="4" fontId="45" fillId="0" borderId="0" xfId="515" applyNumberFormat="1" applyFont="1" applyBorder="1" applyAlignment="1">
      <alignment horizontal="right" vertical="top"/>
    </xf>
    <xf numFmtId="0" fontId="45" fillId="0" borderId="0" xfId="515" applyNumberFormat="1" applyFont="1" applyBorder="1" applyAlignment="1">
      <alignment horizontal="center" vertical="top"/>
    </xf>
    <xf numFmtId="0" fontId="45" fillId="0" borderId="0" xfId="515" applyFont="1" applyBorder="1" applyAlignment="1">
      <alignment horizontal="center" vertical="top"/>
    </xf>
    <xf numFmtId="0" fontId="46" fillId="0" borderId="0" xfId="515" applyNumberFormat="1" applyFont="1" applyBorder="1" applyAlignment="1">
      <alignment horizontal="left" vertical="top" wrapText="1"/>
    </xf>
    <xf numFmtId="0" fontId="46" fillId="0" borderId="0" xfId="515" applyFont="1" applyBorder="1" applyAlignment="1">
      <alignment horizontal="center" vertical="top"/>
    </xf>
    <xf numFmtId="4" fontId="45" fillId="0" borderId="1" xfId="515" applyNumberFormat="1" applyFont="1" applyBorder="1" applyAlignment="1">
      <alignment horizontal="right" vertical="top"/>
    </xf>
    <xf numFmtId="0" fontId="45" fillId="0" borderId="1" xfId="515" applyNumberFormat="1" applyFont="1" applyBorder="1" applyAlignment="1">
      <alignment horizontal="center" vertical="top"/>
    </xf>
    <xf numFmtId="0" fontId="46" fillId="0" borderId="1" xfId="515" applyNumberFormat="1" applyFont="1" applyBorder="1" applyAlignment="1">
      <alignment horizontal="left" vertical="top" wrapText="1"/>
    </xf>
    <xf numFmtId="0" fontId="46" fillId="0" borderId="1" xfId="515" applyFont="1" applyBorder="1" applyAlignment="1">
      <alignment horizontal="center" vertical="top"/>
    </xf>
    <xf numFmtId="0" fontId="45" fillId="0" borderId="0" xfId="515" applyFont="1" applyAlignment="1">
      <alignment vertical="top"/>
    </xf>
    <xf numFmtId="4" fontId="45" fillId="0" borderId="0" xfId="515" applyNumberFormat="1" applyFont="1" applyAlignment="1">
      <alignment horizontal="right" vertical="top"/>
    </xf>
    <xf numFmtId="0" fontId="45" fillId="0" borderId="0" xfId="515" applyNumberFormat="1" applyFont="1" applyAlignment="1">
      <alignment horizontal="center" vertical="top"/>
    </xf>
    <xf numFmtId="0" fontId="45" fillId="0" borderId="0" xfId="515" applyFont="1" applyAlignment="1">
      <alignment horizontal="center" vertical="top"/>
    </xf>
    <xf numFmtId="0" fontId="45" fillId="0" borderId="0" xfId="515" applyNumberFormat="1" applyFont="1" applyAlignment="1">
      <alignment horizontal="left" vertical="top" wrapText="1"/>
    </xf>
    <xf numFmtId="0" fontId="46" fillId="0" borderId="0" xfId="515" applyFont="1" applyAlignment="1">
      <alignment horizontal="center" vertical="top"/>
    </xf>
    <xf numFmtId="0" fontId="45" fillId="0" borderId="1" xfId="515" applyFont="1" applyBorder="1" applyAlignment="1">
      <alignment horizontal="center" vertical="top"/>
    </xf>
    <xf numFmtId="0" fontId="44" fillId="0" borderId="10" xfId="515" applyFont="1" applyBorder="1" applyAlignment="1">
      <alignment horizontal="center" vertical="top"/>
    </xf>
    <xf numFmtId="0" fontId="44" fillId="0" borderId="9" xfId="515" applyFont="1" applyBorder="1" applyAlignment="1">
      <alignment horizontal="center" vertical="top"/>
    </xf>
    <xf numFmtId="0" fontId="44" fillId="0" borderId="8" xfId="515" applyFont="1" applyBorder="1" applyAlignment="1">
      <alignment horizontal="center" vertical="top"/>
    </xf>
    <xf numFmtId="0" fontId="6" fillId="0" borderId="0" xfId="515" applyFont="1" applyAlignment="1">
      <alignment vertical="top"/>
    </xf>
    <xf numFmtId="4" fontId="6" fillId="0" borderId="0" xfId="515" applyNumberFormat="1" applyFont="1" applyAlignment="1">
      <alignment horizontal="right" vertical="top"/>
    </xf>
    <xf numFmtId="0" fontId="6" fillId="0" borderId="0" xfId="515" applyFont="1" applyAlignment="1">
      <alignment horizontal="center" vertical="top"/>
    </xf>
    <xf numFmtId="0" fontId="6" fillId="0" borderId="0" xfId="515" applyNumberFormat="1" applyFont="1" applyAlignment="1">
      <alignment horizontal="left" vertical="top" wrapText="1"/>
    </xf>
    <xf numFmtId="0" fontId="44" fillId="0" borderId="0" xfId="515" applyFont="1" applyAlignment="1">
      <alignment horizontal="center" vertical="top"/>
    </xf>
    <xf numFmtId="0" fontId="29" fillId="0" borderId="0" xfId="515"/>
    <xf numFmtId="4" fontId="13" fillId="0" borderId="2" xfId="0" applyNumberFormat="1" applyFont="1" applyBorder="1" applyAlignment="1">
      <alignment horizontal="center"/>
    </xf>
    <xf numFmtId="0" fontId="9" fillId="0" borderId="2" xfId="0" applyFont="1" applyBorder="1" applyAlignment="1">
      <alignment horizontal="center" vertical="top" wrapText="1"/>
    </xf>
    <xf numFmtId="0" fontId="6" fillId="0" borderId="0" xfId="515" applyNumberFormat="1" applyFont="1" applyAlignment="1">
      <alignment horizontal="center" vertical="top"/>
    </xf>
    <xf numFmtId="43" fontId="45" fillId="0" borderId="0" xfId="537" applyFont="1" applyFill="1" applyAlignment="1">
      <alignment horizontal="right"/>
    </xf>
    <xf numFmtId="0" fontId="46" fillId="0" borderId="3" xfId="515" applyFont="1" applyBorder="1" applyAlignment="1">
      <alignment horizontal="center"/>
    </xf>
    <xf numFmtId="2" fontId="45" fillId="0" borderId="0" xfId="515" applyNumberFormat="1" applyFont="1" applyAlignment="1">
      <alignment horizontal="center" vertical="top"/>
    </xf>
    <xf numFmtId="0" fontId="5" fillId="0" borderId="2" xfId="0" applyFont="1" applyBorder="1" applyAlignment="1">
      <alignment horizontal="center" vertical="top" wrapText="1"/>
    </xf>
    <xf numFmtId="0" fontId="9" fillId="0" borderId="0" xfId="0" applyFont="1"/>
    <xf numFmtId="0" fontId="9" fillId="0" borderId="0" xfId="0" applyFont="1" applyBorder="1" applyAlignment="1">
      <alignment horizontal="center"/>
    </xf>
    <xf numFmtId="4" fontId="9" fillId="0" borderId="0" xfId="0" applyNumberFormat="1" applyFont="1" applyBorder="1"/>
    <xf numFmtId="4" fontId="9" fillId="0" borderId="0" xfId="0" applyNumberFormat="1" applyFont="1" applyBorder="1" applyAlignment="1">
      <alignment horizontal="center" wrapText="1"/>
    </xf>
    <xf numFmtId="4" fontId="13" fillId="0" borderId="0" xfId="0" applyNumberFormat="1" applyFont="1" applyFill="1" applyBorder="1"/>
    <xf numFmtId="0" fontId="9" fillId="0" borderId="0" xfId="0" applyFont="1" applyAlignment="1">
      <alignment horizontal="center"/>
    </xf>
    <xf numFmtId="4" fontId="9" fillId="0" borderId="0" xfId="0" applyNumberFormat="1" applyFont="1"/>
    <xf numFmtId="0" fontId="9" fillId="0" borderId="0" xfId="0" applyFont="1"/>
    <xf numFmtId="0" fontId="9" fillId="0" borderId="0" xfId="0" applyFont="1" applyBorder="1" applyAlignment="1">
      <alignment horizontal="center"/>
    </xf>
    <xf numFmtId="4" fontId="9" fillId="0" borderId="0" xfId="0" applyNumberFormat="1" applyFont="1" applyBorder="1"/>
    <xf numFmtId="4" fontId="13" fillId="0" borderId="0" xfId="0" applyNumberFormat="1" applyFont="1" applyFill="1" applyBorder="1"/>
    <xf numFmtId="4" fontId="5" fillId="0" borderId="0" xfId="0" applyNumberFormat="1" applyFont="1" applyAlignment="1">
      <alignment horizontal="center"/>
    </xf>
    <xf numFmtId="0" fontId="9" fillId="0" borderId="0" xfId="0" applyFont="1"/>
    <xf numFmtId="4" fontId="9" fillId="0" borderId="0" xfId="0" applyNumberFormat="1" applyFont="1" applyAlignment="1">
      <alignment horizontal="center"/>
    </xf>
    <xf numFmtId="4" fontId="9" fillId="0" borderId="0" xfId="0" applyNumberFormat="1" applyFont="1" applyBorder="1" applyAlignment="1">
      <alignment horizontal="center" wrapText="1"/>
    </xf>
    <xf numFmtId="4" fontId="13" fillId="0" borderId="0" xfId="0" applyNumberFormat="1" applyFont="1" applyFill="1" applyBorder="1"/>
    <xf numFmtId="0" fontId="9" fillId="0" borderId="0" xfId="0" applyFont="1"/>
    <xf numFmtId="0" fontId="9" fillId="0" borderId="0" xfId="0" applyFont="1" applyBorder="1" applyAlignment="1">
      <alignment horizontal="center"/>
    </xf>
    <xf numFmtId="4" fontId="9" fillId="0" borderId="0" xfId="0" applyNumberFormat="1" applyFont="1" applyBorder="1"/>
    <xf numFmtId="4" fontId="9" fillId="0" borderId="0" xfId="0" applyNumberFormat="1" applyFont="1" applyBorder="1" applyAlignment="1">
      <alignment horizontal="center" wrapText="1"/>
    </xf>
    <xf numFmtId="4" fontId="13" fillId="0" borderId="0" xfId="0" applyNumberFormat="1" applyFont="1" applyFill="1" applyBorder="1"/>
    <xf numFmtId="0" fontId="5" fillId="0" borderId="0" xfId="0" applyFont="1"/>
    <xf numFmtId="0" fontId="5" fillId="0" borderId="0" xfId="0" applyFont="1" applyAlignment="1">
      <alignment horizontal="center"/>
    </xf>
    <xf numFmtId="0" fontId="0" fillId="0" borderId="0" xfId="0"/>
    <xf numFmtId="0" fontId="5" fillId="0" borderId="0" xfId="0" applyFont="1" applyBorder="1" applyAlignment="1">
      <alignment horizontal="center"/>
    </xf>
    <xf numFmtId="4" fontId="5" fillId="0" borderId="0" xfId="0" applyNumberFormat="1" applyFont="1" applyBorder="1" applyAlignment="1">
      <alignment horizontal="center"/>
    </xf>
    <xf numFmtId="4" fontId="5" fillId="0" borderId="0" xfId="0" applyNumberFormat="1" applyFont="1" applyBorder="1"/>
    <xf numFmtId="0" fontId="5" fillId="0" borderId="0" xfId="0" applyFont="1" applyBorder="1"/>
    <xf numFmtId="4" fontId="10" fillId="0" borderId="0" xfId="0" applyNumberFormat="1" applyFont="1" applyBorder="1" applyAlignment="1">
      <alignment horizontal="center"/>
    </xf>
    <xf numFmtId="0" fontId="10" fillId="0" borderId="0" xfId="0" applyFont="1" applyBorder="1" applyAlignment="1">
      <alignment horizontal="center"/>
    </xf>
    <xf numFmtId="4" fontId="10" fillId="0" borderId="0" xfId="0" applyNumberFormat="1" applyFont="1" applyBorder="1"/>
    <xf numFmtId="0" fontId="5" fillId="0" borderId="0" xfId="0" applyFont="1" applyBorder="1" applyAlignment="1">
      <alignment horizontal="left" vertical="top" wrapText="1"/>
    </xf>
    <xf numFmtId="0" fontId="5" fillId="0" borderId="0" xfId="0" applyFont="1" applyBorder="1" applyAlignment="1">
      <alignment horizontal="center" vertical="top" wrapText="1"/>
    </xf>
    <xf numFmtId="4" fontId="11" fillId="0" borderId="0" xfId="0" applyNumberFormat="1" applyFont="1" applyFill="1" applyBorder="1"/>
    <xf numFmtId="0" fontId="5" fillId="0" borderId="2" xfId="0" applyFont="1" applyBorder="1" applyAlignment="1">
      <alignment horizontal="center"/>
    </xf>
    <xf numFmtId="4" fontId="5" fillId="0" borderId="2" xfId="0" applyNumberFormat="1" applyFont="1" applyBorder="1" applyAlignment="1">
      <alignment horizontal="center"/>
    </xf>
    <xf numFmtId="4" fontId="13" fillId="0" borderId="0" xfId="0" applyNumberFormat="1" applyFont="1" applyFill="1" applyBorder="1"/>
    <xf numFmtId="4" fontId="13" fillId="0" borderId="2" xfId="0" applyNumberFormat="1" applyFont="1" applyFill="1" applyBorder="1"/>
    <xf numFmtId="4" fontId="13" fillId="0" borderId="0" xfId="0" applyNumberFormat="1" applyFont="1" applyBorder="1" applyAlignment="1">
      <alignment horizontal="center"/>
    </xf>
    <xf numFmtId="4" fontId="24" fillId="0" borderId="0" xfId="0" applyNumberFormat="1" applyFont="1" applyBorder="1" applyAlignment="1">
      <alignment horizontal="center"/>
    </xf>
    <xf numFmtId="0" fontId="5" fillId="0" borderId="2" xfId="0" applyFont="1" applyBorder="1" applyAlignment="1">
      <alignment horizontal="left" vertical="top" wrapText="1"/>
    </xf>
    <xf numFmtId="2" fontId="45" fillId="0" borderId="0" xfId="515" applyNumberFormat="1" applyFont="1" applyFill="1" applyBorder="1" applyAlignment="1">
      <alignment horizontal="center" vertical="top"/>
    </xf>
    <xf numFmtId="0" fontId="46" fillId="0" borderId="0" xfId="515" applyNumberFormat="1" applyFont="1" applyFill="1" applyBorder="1" applyAlignment="1">
      <alignment horizontal="center" vertical="top"/>
    </xf>
    <xf numFmtId="4" fontId="46" fillId="0" borderId="0" xfId="515" applyNumberFormat="1" applyFont="1" applyFill="1" applyBorder="1" applyAlignment="1">
      <alignment horizontal="right" vertical="top"/>
    </xf>
    <xf numFmtId="0" fontId="0" fillId="0" borderId="0" xfId="0"/>
    <xf numFmtId="44" fontId="46" fillId="0" borderId="2" xfId="536" applyFont="1" applyBorder="1" applyAlignment="1">
      <alignment horizontal="right" vertical="top"/>
    </xf>
    <xf numFmtId="4" fontId="45" fillId="0" borderId="20" xfId="515" applyNumberFormat="1" applyFont="1" applyBorder="1" applyAlignment="1">
      <alignment horizontal="right" vertical="top"/>
    </xf>
    <xf numFmtId="168" fontId="57" fillId="10" borderId="0" xfId="533" applyNumberFormat="1" applyFont="1" applyFill="1" applyBorder="1" applyAlignment="1">
      <alignment horizontal="right" wrapText="1"/>
    </xf>
    <xf numFmtId="0" fontId="14" fillId="0" borderId="0" xfId="533" applyFont="1" applyBorder="1" applyAlignment="1">
      <alignment horizontal="center" wrapText="1"/>
    </xf>
    <xf numFmtId="0" fontId="15" fillId="0" borderId="0" xfId="533" applyBorder="1" applyAlignment="1">
      <alignment horizontal="center"/>
    </xf>
    <xf numFmtId="0" fontId="0" fillId="0" borderId="0" xfId="0" applyAlignment="1">
      <alignment vertical="top"/>
    </xf>
    <xf numFmtId="0" fontId="56" fillId="0" borderId="0" xfId="515" applyFont="1" applyBorder="1" applyAlignment="1">
      <alignment horizontal="center" vertical="top"/>
    </xf>
    <xf numFmtId="168" fontId="56" fillId="0" borderId="0" xfId="515" applyNumberFormat="1" applyFont="1" applyBorder="1" applyAlignment="1">
      <alignment horizontal="right"/>
    </xf>
    <xf numFmtId="0" fontId="29" fillId="0" borderId="0" xfId="515" applyBorder="1" applyAlignment="1">
      <alignment horizontal="center"/>
    </xf>
    <xf numFmtId="0" fontId="56" fillId="0" borderId="0" xfId="515" applyFont="1" applyBorder="1" applyAlignment="1">
      <alignment horizontal="center"/>
    </xf>
    <xf numFmtId="8" fontId="45" fillId="0" borderId="2" xfId="535" applyNumberFormat="1" applyFont="1" applyFill="1" applyBorder="1" applyAlignment="1">
      <alignment horizontal="right"/>
    </xf>
    <xf numFmtId="0" fontId="0" fillId="0" borderId="0" xfId="0"/>
    <xf numFmtId="4" fontId="1" fillId="0" borderId="0" xfId="0" applyNumberFormat="1" applyFont="1"/>
    <xf numFmtId="0" fontId="14" fillId="0" borderId="0" xfId="0" applyFont="1" applyAlignment="1">
      <alignment horizontal="center"/>
    </xf>
    <xf numFmtId="0" fontId="0" fillId="0" borderId="0" xfId="0" applyAlignment="1"/>
    <xf numFmtId="0" fontId="9" fillId="0" borderId="0" xfId="0" applyFont="1" applyAlignment="1">
      <alignment horizontal="center"/>
    </xf>
    <xf numFmtId="4" fontId="9" fillId="0" borderId="0" xfId="0" applyNumberFormat="1" applyFont="1"/>
    <xf numFmtId="0" fontId="9" fillId="0" borderId="0" xfId="0" applyFont="1"/>
    <xf numFmtId="4" fontId="9" fillId="0" borderId="0" xfId="0" applyNumberFormat="1" applyFont="1" applyAlignment="1">
      <alignment horizontal="center"/>
    </xf>
    <xf numFmtId="4" fontId="10" fillId="0" borderId="0" xfId="0" applyNumberFormat="1" applyFont="1"/>
    <xf numFmtId="0" fontId="10" fillId="0" borderId="0" xfId="0" applyFont="1" applyAlignment="1">
      <alignment horizontal="center"/>
    </xf>
    <xf numFmtId="0" fontId="10" fillId="0" borderId="0" xfId="0" applyFont="1"/>
    <xf numFmtId="4" fontId="10" fillId="0" borderId="0" xfId="0" applyNumberFormat="1" applyFont="1" applyAlignment="1">
      <alignment horizontal="center"/>
    </xf>
    <xf numFmtId="0" fontId="10" fillId="0" borderId="0" xfId="0" applyFont="1" applyAlignment="1">
      <alignment horizontal="center" vertical="top"/>
    </xf>
    <xf numFmtId="4" fontId="9" fillId="0" borderId="2" xfId="0" applyNumberFormat="1" applyFont="1" applyBorder="1" applyAlignment="1">
      <alignment horizontal="center"/>
    </xf>
    <xf numFmtId="0" fontId="9" fillId="0" borderId="2" xfId="0" applyFont="1" applyBorder="1" applyAlignment="1">
      <alignment horizontal="center"/>
    </xf>
    <xf numFmtId="0" fontId="9" fillId="0" borderId="2" xfId="0" applyFont="1" applyBorder="1"/>
    <xf numFmtId="4" fontId="9" fillId="0" borderId="2" xfId="0" applyNumberFormat="1" applyFont="1" applyBorder="1"/>
    <xf numFmtId="4" fontId="0" fillId="0" borderId="0" xfId="0" applyNumberFormat="1" applyFont="1"/>
    <xf numFmtId="0" fontId="0" fillId="0" borderId="0" xfId="0" applyFont="1" applyAlignment="1">
      <alignment horizontal="center"/>
    </xf>
    <xf numFmtId="0" fontId="4" fillId="0" borderId="0" xfId="0" applyFont="1" applyAlignment="1"/>
    <xf numFmtId="4" fontId="13" fillId="0" borderId="0" xfId="0" applyNumberFormat="1" applyFont="1" applyFill="1" applyBorder="1"/>
    <xf numFmtId="0" fontId="4" fillId="0" borderId="0" xfId="0" applyFont="1" applyAlignment="1">
      <alignment horizontal="left"/>
    </xf>
    <xf numFmtId="0" fontId="2" fillId="0" borderId="0" xfId="0" applyFont="1" applyAlignment="1">
      <alignment horizontal="left"/>
    </xf>
    <xf numFmtId="4" fontId="13" fillId="0" borderId="2" xfId="0" applyNumberFormat="1" applyFont="1" applyFill="1" applyBorder="1"/>
    <xf numFmtId="0" fontId="9" fillId="0" borderId="0" xfId="0" applyFont="1" applyAlignment="1">
      <alignment horizontal="left" vertical="top" wrapText="1"/>
    </xf>
    <xf numFmtId="49" fontId="13" fillId="0" borderId="0" xfId="538" applyNumberFormat="1" applyFont="1" applyFill="1" applyBorder="1" applyAlignment="1">
      <alignment horizontal="right" vertical="top" wrapText="1"/>
    </xf>
    <xf numFmtId="0" fontId="12" fillId="0" borderId="0" xfId="0" applyFont="1" applyAlignment="1">
      <alignment horizontal="center"/>
    </xf>
    <xf numFmtId="4" fontId="12" fillId="0" borderId="0" xfId="0" applyNumberFormat="1" applyFont="1"/>
    <xf numFmtId="0" fontId="13" fillId="0" borderId="0" xfId="355" applyFont="1" applyAlignment="1">
      <alignment horizontal="left" vertical="top" wrapText="1"/>
    </xf>
    <xf numFmtId="0" fontId="13" fillId="0" borderId="0" xfId="355" applyFont="1" applyAlignment="1">
      <alignment horizontal="center" vertical="top"/>
    </xf>
    <xf numFmtId="0" fontId="9" fillId="0" borderId="0" xfId="0" applyFont="1" applyAlignment="1">
      <alignment vertical="top"/>
    </xf>
    <xf numFmtId="0" fontId="0" fillId="0" borderId="0" xfId="0"/>
    <xf numFmtId="0" fontId="0" fillId="0" borderId="0" xfId="0"/>
    <xf numFmtId="4" fontId="0" fillId="0" borderId="0" xfId="0" applyNumberFormat="1"/>
    <xf numFmtId="0" fontId="0" fillId="0" borderId="1" xfId="0" applyBorder="1"/>
    <xf numFmtId="0" fontId="2" fillId="0" borderId="0" xfId="0" applyFont="1"/>
    <xf numFmtId="4" fontId="2" fillId="0" borderId="0" xfId="0" applyNumberFormat="1" applyFont="1"/>
    <xf numFmtId="0" fontId="9" fillId="0" borderId="0" xfId="0" applyFont="1" applyAlignment="1">
      <alignment horizontal="center"/>
    </xf>
    <xf numFmtId="169" fontId="46" fillId="0" borderId="0" xfId="515" applyNumberFormat="1" applyFont="1" applyAlignment="1">
      <alignment horizontal="right" vertical="top"/>
    </xf>
    <xf numFmtId="168" fontId="63" fillId="0" borderId="0" xfId="515" applyNumberFormat="1" applyFont="1" applyBorder="1" applyAlignment="1">
      <alignment horizontal="right"/>
    </xf>
    <xf numFmtId="167" fontId="45" fillId="0" borderId="0" xfId="515" applyNumberFormat="1" applyFont="1" applyBorder="1"/>
    <xf numFmtId="0" fontId="9" fillId="11" borderId="0" xfId="0" applyFont="1" applyFill="1"/>
    <xf numFmtId="0" fontId="9" fillId="0" borderId="0" xfId="0" applyFont="1" applyFill="1" applyBorder="1" applyAlignment="1">
      <alignment horizontal="center"/>
    </xf>
    <xf numFmtId="4" fontId="9" fillId="0" borderId="0" xfId="0" applyNumberFormat="1" applyFont="1" applyFill="1" applyBorder="1"/>
    <xf numFmtId="4" fontId="9" fillId="0" borderId="0" xfId="0" applyNumberFormat="1" applyFont="1" applyFill="1" applyBorder="1" applyAlignment="1">
      <alignment horizontal="center" wrapText="1"/>
    </xf>
    <xf numFmtId="4" fontId="9" fillId="0" borderId="0" xfId="0" applyNumberFormat="1" applyFont="1" applyFill="1" applyBorder="1" applyAlignment="1">
      <alignment horizontal="center" wrapText="1"/>
    </xf>
    <xf numFmtId="0" fontId="1" fillId="0" borderId="0" xfId="0" applyFont="1"/>
    <xf numFmtId="0" fontId="9" fillId="0" borderId="0" xfId="0" applyFont="1" applyAlignment="1">
      <alignment horizontal="center"/>
    </xf>
    <xf numFmtId="4" fontId="9" fillId="0" borderId="0" xfId="0" applyNumberFormat="1" applyFont="1" applyBorder="1" applyAlignment="1">
      <alignment horizontal="center" wrapText="1"/>
    </xf>
    <xf numFmtId="4" fontId="9" fillId="0" borderId="0" xfId="0" applyNumberFormat="1" applyFont="1" applyFill="1" applyBorder="1" applyAlignment="1">
      <alignment horizontal="center" wrapText="1"/>
    </xf>
    <xf numFmtId="0" fontId="5" fillId="0" borderId="0" xfId="0" applyFont="1" applyFill="1" applyBorder="1" applyAlignment="1">
      <alignment horizontal="center"/>
    </xf>
    <xf numFmtId="4" fontId="10" fillId="0" borderId="0" xfId="0" applyNumberFormat="1" applyFont="1" applyFill="1" applyBorder="1" applyAlignment="1">
      <alignment horizontal="center"/>
    </xf>
    <xf numFmtId="4" fontId="5" fillId="0" borderId="0" xfId="0" applyNumberFormat="1" applyFont="1" applyFill="1" applyBorder="1" applyAlignment="1">
      <alignment horizontal="center"/>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20" fillId="0" borderId="0" xfId="0" applyFont="1" applyBorder="1" applyAlignment="1">
      <alignment horizontal="left"/>
    </xf>
    <xf numFmtId="0" fontId="9" fillId="0" borderId="0" xfId="0" applyFont="1" applyFill="1" applyAlignment="1">
      <alignment horizontal="center"/>
    </xf>
    <xf numFmtId="4" fontId="9" fillId="0" borderId="0" xfId="0" applyNumberFormat="1" applyFont="1" applyFill="1"/>
    <xf numFmtId="0" fontId="9" fillId="0" borderId="0" xfId="0" applyFont="1" applyFill="1"/>
    <xf numFmtId="4" fontId="9" fillId="0" borderId="0" xfId="0" applyNumberFormat="1" applyFont="1" applyFill="1" applyAlignment="1">
      <alignment horizontal="center"/>
    </xf>
    <xf numFmtId="4" fontId="9" fillId="0" borderId="0" xfId="0" applyNumberFormat="1" applyFont="1" applyFill="1" applyAlignment="1">
      <alignment horizontal="center" vertical="center"/>
    </xf>
    <xf numFmtId="0" fontId="9" fillId="0" borderId="0" xfId="0" applyFont="1" applyFill="1" applyAlignment="1">
      <alignment horizontal="center" vertical="center"/>
    </xf>
    <xf numFmtId="4" fontId="5" fillId="0" borderId="2" xfId="0" applyNumberFormat="1" applyFont="1" applyBorder="1"/>
    <xf numFmtId="0" fontId="9" fillId="0" borderId="0" xfId="0" applyFont="1" applyFill="1" applyAlignment="1">
      <alignment horizontal="left" vertical="top" wrapText="1"/>
    </xf>
    <xf numFmtId="0" fontId="9" fillId="0" borderId="0" xfId="0" applyFont="1" applyAlignment="1">
      <alignment horizontal="left" vertical="top" wrapText="1"/>
    </xf>
    <xf numFmtId="4" fontId="9" fillId="0" borderId="0" xfId="0" applyNumberFormat="1" applyFont="1" applyBorder="1" applyAlignment="1">
      <alignment horizontal="center" wrapText="1"/>
    </xf>
    <xf numFmtId="4" fontId="9" fillId="0" borderId="0" xfId="0" applyNumberFormat="1" applyFont="1" applyBorder="1" applyAlignment="1">
      <alignment horizontal="left" vertical="top" wrapText="1"/>
    </xf>
    <xf numFmtId="4" fontId="9" fillId="0" borderId="0" xfId="0" applyNumberFormat="1" applyFont="1" applyFill="1" applyBorder="1" applyAlignment="1">
      <alignment horizontal="left" vertical="top" wrapText="1"/>
    </xf>
    <xf numFmtId="0" fontId="0" fillId="0" borderId="0" xfId="0" applyAlignment="1">
      <alignment horizontal="left" vertical="top" wrapText="1"/>
    </xf>
    <xf numFmtId="0" fontId="5" fillId="0" borderId="0" xfId="0" applyFont="1" applyFill="1" applyBorder="1" applyAlignment="1" applyProtection="1">
      <alignment horizontal="left" vertical="top" wrapText="1"/>
    </xf>
    <xf numFmtId="4" fontId="9" fillId="0" borderId="0" xfId="0" applyNumberFormat="1" applyFont="1" applyFill="1" applyBorder="1" applyAlignment="1">
      <alignment horizontal="center" wrapText="1"/>
    </xf>
    <xf numFmtId="0" fontId="7" fillId="0" borderId="0" xfId="0" applyFont="1" applyAlignment="1">
      <alignment horizontal="left"/>
    </xf>
    <xf numFmtId="0" fontId="8" fillId="0" borderId="0" xfId="0" applyFont="1" applyAlignment="1"/>
    <xf numFmtId="0" fontId="7" fillId="0" borderId="0" xfId="0" applyFont="1" applyAlignment="1">
      <alignment horizontal="center"/>
    </xf>
    <xf numFmtId="0" fontId="8" fillId="0" borderId="0" xfId="0" applyFont="1" applyAlignment="1">
      <alignment vertical="top" wrapText="1"/>
    </xf>
    <xf numFmtId="0" fontId="0" fillId="0" borderId="0" xfId="0" applyAlignment="1">
      <alignment vertical="top" wrapText="1"/>
    </xf>
    <xf numFmtId="0" fontId="12" fillId="0" borderId="0" xfId="0" applyFont="1" applyAlignment="1">
      <alignment horizontal="left" vertical="top" wrapText="1"/>
    </xf>
    <xf numFmtId="0" fontId="0" fillId="0" borderId="0" xfId="0" applyAlignment="1">
      <alignment wrapText="1"/>
    </xf>
    <xf numFmtId="0" fontId="4" fillId="0" borderId="0" xfId="0" applyFont="1" applyAlignment="1">
      <alignment horizontal="left" vertical="top" wrapText="1"/>
    </xf>
    <xf numFmtId="0" fontId="9" fillId="0" borderId="0" xfId="0" applyFont="1" applyAlignment="1">
      <alignment horizontal="center"/>
    </xf>
    <xf numFmtId="0" fontId="4" fillId="0" borderId="3" xfId="0" applyFont="1" applyBorder="1" applyAlignment="1">
      <alignment horizontal="left"/>
    </xf>
    <xf numFmtId="4" fontId="5" fillId="0" borderId="0" xfId="0" applyNumberFormat="1" applyFont="1" applyBorder="1" applyAlignment="1">
      <alignment horizontal="left" vertical="top" wrapText="1"/>
    </xf>
    <xf numFmtId="0" fontId="14" fillId="0" borderId="0" xfId="0" applyFont="1" applyAlignment="1">
      <alignment horizontal="left" vertical="top" wrapText="1"/>
    </xf>
    <xf numFmtId="0" fontId="9" fillId="0" borderId="0" xfId="0" applyFont="1" applyBorder="1" applyAlignment="1">
      <alignment horizontal="left" vertical="top" wrapText="1"/>
    </xf>
    <xf numFmtId="0" fontId="20" fillId="0" borderId="0" xfId="0" applyFont="1" applyBorder="1" applyAlignment="1">
      <alignment horizontal="left"/>
    </xf>
    <xf numFmtId="0" fontId="20" fillId="0" borderId="2" xfId="0" applyFont="1" applyBorder="1" applyAlignment="1">
      <alignment horizontal="left"/>
    </xf>
    <xf numFmtId="0" fontId="5" fillId="0" borderId="0" xfId="0" applyFont="1" applyFill="1" applyBorder="1" applyAlignment="1">
      <alignment horizontal="left" vertical="top" wrapText="1"/>
    </xf>
    <xf numFmtId="0" fontId="5" fillId="0" borderId="0" xfId="0" applyFont="1" applyBorder="1" applyAlignment="1">
      <alignment horizontal="left" vertical="top" wrapText="1"/>
    </xf>
    <xf numFmtId="0" fontId="19" fillId="0" borderId="0" xfId="0" applyFont="1" applyBorder="1" applyAlignment="1">
      <alignment horizontal="left" vertical="top" wrapText="1"/>
    </xf>
    <xf numFmtId="0" fontId="9" fillId="0" borderId="0" xfId="0" applyFont="1" applyBorder="1" applyAlignment="1">
      <alignment horizontal="left" vertical="top"/>
    </xf>
    <xf numFmtId="0" fontId="13" fillId="0" borderId="0" xfId="0" applyFont="1" applyBorder="1" applyAlignment="1">
      <alignment horizontal="center" vertical="top" wrapText="1"/>
    </xf>
    <xf numFmtId="8" fontId="46" fillId="0" borderId="0" xfId="536" applyNumberFormat="1" applyFont="1" applyAlignment="1">
      <alignment horizontal="right" vertical="top"/>
    </xf>
    <xf numFmtId="44" fontId="46" fillId="0" borderId="0" xfId="536" applyFont="1" applyAlignment="1">
      <alignment horizontal="right" vertical="top"/>
    </xf>
    <xf numFmtId="0" fontId="51" fillId="0" borderId="12" xfId="515" applyNumberFormat="1" applyFont="1" applyBorder="1" applyAlignment="1">
      <alignment horizontal="center" vertical="center" wrapText="1"/>
    </xf>
    <xf numFmtId="0" fontId="52" fillId="0" borderId="12" xfId="515" applyFont="1" applyBorder="1" applyAlignment="1">
      <alignment horizontal="center" vertical="center"/>
    </xf>
    <xf numFmtId="0" fontId="52" fillId="0" borderId="0" xfId="515" applyNumberFormat="1" applyFont="1" applyBorder="1" applyAlignment="1">
      <alignment horizontal="center" vertical="center" wrapText="1"/>
    </xf>
    <xf numFmtId="0" fontId="52" fillId="0" borderId="0" xfId="515" applyFont="1" applyBorder="1" applyAlignment="1">
      <alignment horizontal="center" vertical="center"/>
    </xf>
    <xf numFmtId="0" fontId="52" fillId="0" borderId="13" xfId="515" applyNumberFormat="1" applyFont="1" applyBorder="1" applyAlignment="1">
      <alignment horizontal="center" vertical="center" wrapText="1"/>
    </xf>
    <xf numFmtId="0" fontId="52" fillId="0" borderId="13" xfId="515" applyFont="1" applyBorder="1" applyAlignment="1">
      <alignment horizontal="center" vertical="center"/>
    </xf>
    <xf numFmtId="4" fontId="47" fillId="0" borderId="14" xfId="515" applyNumberFormat="1" applyFont="1" applyBorder="1" applyAlignment="1">
      <alignment horizontal="left"/>
    </xf>
    <xf numFmtId="0" fontId="47" fillId="0" borderId="15" xfId="515" applyFont="1" applyBorder="1" applyAlignment="1"/>
    <xf numFmtId="4" fontId="47" fillId="0" borderId="16" xfId="515" applyNumberFormat="1" applyFont="1" applyBorder="1" applyAlignment="1">
      <alignment horizontal="left" vertical="center"/>
    </xf>
    <xf numFmtId="0" fontId="47" fillId="0" borderId="17" xfId="515" applyFont="1" applyBorder="1" applyAlignment="1">
      <alignment vertical="center"/>
    </xf>
    <xf numFmtId="4" fontId="47" fillId="0" borderId="18" xfId="515" applyNumberFormat="1" applyFont="1" applyBorder="1" applyAlignment="1">
      <alignment horizontal="left" vertical="top"/>
    </xf>
    <xf numFmtId="0" fontId="47" fillId="0" borderId="19" xfId="515" applyFont="1" applyBorder="1" applyAlignment="1">
      <alignment vertical="top"/>
    </xf>
    <xf numFmtId="8" fontId="46" fillId="7" borderId="0" xfId="536" applyNumberFormat="1" applyFont="1" applyFill="1" applyBorder="1" applyAlignment="1">
      <alignment horizontal="right" vertical="top"/>
    </xf>
    <xf numFmtId="0" fontId="29" fillId="7" borderId="0" xfId="515" applyFill="1" applyAlignment="1">
      <alignment horizontal="right" vertical="top"/>
    </xf>
    <xf numFmtId="44" fontId="45" fillId="7" borderId="0" xfId="536" applyFont="1" applyFill="1" applyAlignment="1">
      <alignment horizontal="right" vertical="top"/>
    </xf>
    <xf numFmtId="44" fontId="46" fillId="7" borderId="0" xfId="536" applyFont="1" applyFill="1" applyBorder="1" applyAlignment="1">
      <alignment horizontal="right" vertical="top"/>
    </xf>
    <xf numFmtId="0" fontId="9" fillId="0" borderId="0" xfId="0" applyFont="1" applyAlignment="1">
      <alignment horizontal="left" vertical="top"/>
    </xf>
    <xf numFmtId="0" fontId="62" fillId="0" borderId="0" xfId="0" applyFont="1" applyAlignment="1">
      <alignment horizontal="left" vertical="top" wrapText="1"/>
    </xf>
    <xf numFmtId="0" fontId="13" fillId="0" borderId="0" xfId="355" applyNumberFormat="1" applyFont="1" applyAlignment="1">
      <alignment horizontal="left" vertical="top" wrapText="1"/>
    </xf>
    <xf numFmtId="0" fontId="13" fillId="0" borderId="0" xfId="355" applyFont="1" applyAlignment="1">
      <alignment horizontal="left" vertical="top" wrapText="1"/>
    </xf>
    <xf numFmtId="0" fontId="13" fillId="0" borderId="0" xfId="513" applyFont="1" applyFill="1" applyBorder="1" applyAlignment="1">
      <alignment horizontal="left" vertical="top" wrapText="1"/>
    </xf>
    <xf numFmtId="0" fontId="13" fillId="0" borderId="0" xfId="355" applyFont="1" applyAlignment="1">
      <alignment horizontal="left" vertical="top"/>
    </xf>
    <xf numFmtId="0" fontId="13" fillId="0" borderId="0" xfId="513" applyFont="1" applyFill="1" applyBorder="1" applyAlignment="1">
      <alignment horizontal="justify" vertical="top" wrapText="1"/>
    </xf>
    <xf numFmtId="0" fontId="61" fillId="0" borderId="0" xfId="0" applyFont="1" applyAlignment="1">
      <alignment horizontal="center" vertical="top" wrapText="1"/>
    </xf>
    <xf numFmtId="49" fontId="13" fillId="0" borderId="0" xfId="538" applyNumberFormat="1" applyFont="1" applyFill="1" applyBorder="1" applyAlignment="1">
      <alignment horizontal="justify" vertical="top" wrapText="1"/>
    </xf>
    <xf numFmtId="0" fontId="13" fillId="0" borderId="0" xfId="538" applyFont="1" applyFill="1" applyBorder="1" applyAlignment="1">
      <alignment horizontal="justify" vertical="top" wrapText="1"/>
    </xf>
    <xf numFmtId="0" fontId="13" fillId="0" borderId="0" xfId="517" applyFont="1" applyAlignment="1">
      <alignment horizontal="justify" vertical="top" wrapText="1"/>
    </xf>
    <xf numFmtId="0" fontId="13" fillId="0" borderId="0" xfId="517" applyFont="1" applyBorder="1" applyAlignment="1">
      <alignment horizontal="justify" vertical="top" wrapText="1"/>
    </xf>
    <xf numFmtId="0" fontId="58" fillId="0" borderId="0" xfId="0" applyFont="1" applyAlignment="1">
      <alignment horizontal="center" vertical="center"/>
    </xf>
    <xf numFmtId="0" fontId="2" fillId="0" borderId="0" xfId="0" applyFont="1" applyAlignment="1">
      <alignment horizontal="left"/>
    </xf>
    <xf numFmtId="0" fontId="0" fillId="0" borderId="0" xfId="0" applyAlignment="1">
      <alignment horizontal="center"/>
    </xf>
  </cellXfs>
  <cellStyles count="539">
    <cellStyle name="40% - Naglasak1" xfId="11"/>
    <cellStyle name="Bilješka 2" xfId="12"/>
    <cellStyle name="Comma 2" xfId="6"/>
    <cellStyle name="Comma 2 2" xfId="13"/>
    <cellStyle name="Comma 2 3" xfId="14"/>
    <cellStyle name="Comma 3" xfId="15"/>
    <cellStyle name="Comma 3 2" xfId="16"/>
    <cellStyle name="Comma 4" xfId="17"/>
    <cellStyle name="Comma 5" xfId="18"/>
    <cellStyle name="Comma 5 2" xfId="19"/>
    <cellStyle name="Comma 6" xfId="20"/>
    <cellStyle name="Comma 6 2" xfId="21"/>
    <cellStyle name="Comma 7" xfId="22"/>
    <cellStyle name="Comma 7 2" xfId="23"/>
    <cellStyle name="Comma 8" xfId="24"/>
    <cellStyle name="Comma 9" xfId="25"/>
    <cellStyle name="Currency 2" xfId="26"/>
    <cellStyle name="Currency 2 10" xfId="27"/>
    <cellStyle name="Currency 2 11" xfId="28"/>
    <cellStyle name="Currency 2 12" xfId="29"/>
    <cellStyle name="Currency 2 13" xfId="30"/>
    <cellStyle name="Currency 2 14" xfId="31"/>
    <cellStyle name="Currency 2 15" xfId="32"/>
    <cellStyle name="Currency 2 16" xfId="33"/>
    <cellStyle name="Currency 2 17" xfId="34"/>
    <cellStyle name="Currency 2 2" xfId="9"/>
    <cellStyle name="Currency 2 2 2" xfId="35"/>
    <cellStyle name="Currency 2 3" xfId="36"/>
    <cellStyle name="Currency 2 4" xfId="37"/>
    <cellStyle name="Currency 2 5" xfId="38"/>
    <cellStyle name="Currency 2 6" xfId="39"/>
    <cellStyle name="Currency 2 7" xfId="40"/>
    <cellStyle name="Currency 2 8" xfId="41"/>
    <cellStyle name="Currency 2 9" xfId="42"/>
    <cellStyle name="Currency 3" xfId="43"/>
    <cellStyle name="Currency 3 10" xfId="44"/>
    <cellStyle name="Currency 3 11" xfId="45"/>
    <cellStyle name="Currency 3 12" xfId="46"/>
    <cellStyle name="Currency 3 13" xfId="47"/>
    <cellStyle name="Currency 3 14" xfId="48"/>
    <cellStyle name="Currency 3 15" xfId="49"/>
    <cellStyle name="Currency 3 16" xfId="50"/>
    <cellStyle name="Currency 3 17" xfId="51"/>
    <cellStyle name="Currency 3 18" xfId="52"/>
    <cellStyle name="Currency 3 2" xfId="53"/>
    <cellStyle name="Currency 3 3" xfId="54"/>
    <cellStyle name="Currency 3 4" xfId="55"/>
    <cellStyle name="Currency 3 5" xfId="56"/>
    <cellStyle name="Currency 3 6" xfId="57"/>
    <cellStyle name="Currency 3 7" xfId="58"/>
    <cellStyle name="Currency 3 8" xfId="59"/>
    <cellStyle name="Currency 3 9" xfId="60"/>
    <cellStyle name="Currency 4" xfId="61"/>
    <cellStyle name="Currency 5" xfId="62"/>
    <cellStyle name="Currency 5 10" xfId="63"/>
    <cellStyle name="Currency 5 11" xfId="64"/>
    <cellStyle name="Currency 5 12" xfId="65"/>
    <cellStyle name="Currency 5 13" xfId="66"/>
    <cellStyle name="Currency 5 14" xfId="67"/>
    <cellStyle name="Currency 5 15" xfId="68"/>
    <cellStyle name="Currency 5 16" xfId="69"/>
    <cellStyle name="Currency 5 17" xfId="70"/>
    <cellStyle name="Currency 5 2" xfId="71"/>
    <cellStyle name="Currency 5 3" xfId="72"/>
    <cellStyle name="Currency 5 4" xfId="73"/>
    <cellStyle name="Currency 5 5" xfId="74"/>
    <cellStyle name="Currency 5 6" xfId="75"/>
    <cellStyle name="Currency 5 7" xfId="76"/>
    <cellStyle name="Currency 5 8" xfId="77"/>
    <cellStyle name="Currency 5 9" xfId="78"/>
    <cellStyle name="Currency 6" xfId="79"/>
    <cellStyle name="Currency 6 10" xfId="80"/>
    <cellStyle name="Currency 6 11" xfId="81"/>
    <cellStyle name="Currency 6 12" xfId="82"/>
    <cellStyle name="Currency 6 13" xfId="83"/>
    <cellStyle name="Currency 6 14" xfId="84"/>
    <cellStyle name="Currency 6 15" xfId="85"/>
    <cellStyle name="Currency 6 16" xfId="86"/>
    <cellStyle name="Currency 6 17" xfId="87"/>
    <cellStyle name="Currency 6 2" xfId="88"/>
    <cellStyle name="Currency 6 3" xfId="89"/>
    <cellStyle name="Currency 6 4" xfId="90"/>
    <cellStyle name="Currency 6 5" xfId="91"/>
    <cellStyle name="Currency 6 6" xfId="92"/>
    <cellStyle name="Currency 6 7" xfId="93"/>
    <cellStyle name="Currency 6 8" xfId="94"/>
    <cellStyle name="Currency 6 9" xfId="95"/>
    <cellStyle name="Currency 7" xfId="96"/>
    <cellStyle name="Currency 7 10" xfId="97"/>
    <cellStyle name="Currency 7 11" xfId="98"/>
    <cellStyle name="Currency 7 12" xfId="99"/>
    <cellStyle name="Currency 7 13" xfId="100"/>
    <cellStyle name="Currency 7 14" xfId="101"/>
    <cellStyle name="Currency 7 15" xfId="102"/>
    <cellStyle name="Currency 7 16" xfId="103"/>
    <cellStyle name="Currency 7 17" xfId="104"/>
    <cellStyle name="Currency 7 2" xfId="105"/>
    <cellStyle name="Currency 7 3" xfId="106"/>
    <cellStyle name="Currency 7 4" xfId="107"/>
    <cellStyle name="Currency 7 5" xfId="108"/>
    <cellStyle name="Currency 7 6" xfId="109"/>
    <cellStyle name="Currency 7 7" xfId="110"/>
    <cellStyle name="Currency 7 8" xfId="111"/>
    <cellStyle name="Currency 7 9" xfId="112"/>
    <cellStyle name="Currency 8" xfId="113"/>
    <cellStyle name="Currency 8 10" xfId="114"/>
    <cellStyle name="Currency 8 11" xfId="115"/>
    <cellStyle name="Currency 8 12" xfId="116"/>
    <cellStyle name="Currency 8 13" xfId="117"/>
    <cellStyle name="Currency 8 14" xfId="118"/>
    <cellStyle name="Currency 8 15" xfId="119"/>
    <cellStyle name="Currency 8 16" xfId="120"/>
    <cellStyle name="Currency 8 17" xfId="121"/>
    <cellStyle name="Currency 8 2" xfId="122"/>
    <cellStyle name="Currency 8 3" xfId="123"/>
    <cellStyle name="Currency 8 4" xfId="124"/>
    <cellStyle name="Currency 8 5" xfId="125"/>
    <cellStyle name="Currency 8 6" xfId="126"/>
    <cellStyle name="Currency 8 7" xfId="127"/>
    <cellStyle name="Currency 8 8" xfId="128"/>
    <cellStyle name="Currency 8 9" xfId="129"/>
    <cellStyle name="Currency 9" xfId="130"/>
    <cellStyle name="Dobro 2" xfId="131"/>
    <cellStyle name="Good" xfId="132"/>
    <cellStyle name="Izlaz 2" xfId="133"/>
    <cellStyle name="merge" xfId="134"/>
    <cellStyle name="merge 10" xfId="135"/>
    <cellStyle name="merge 11" xfId="136"/>
    <cellStyle name="merge 12" xfId="137"/>
    <cellStyle name="merge 13" xfId="138"/>
    <cellStyle name="merge 14" xfId="139"/>
    <cellStyle name="merge 15" xfId="140"/>
    <cellStyle name="merge 16" xfId="141"/>
    <cellStyle name="merge 17" xfId="142"/>
    <cellStyle name="merge 2" xfId="143"/>
    <cellStyle name="merge 3" xfId="144"/>
    <cellStyle name="merge 4" xfId="145"/>
    <cellStyle name="merge 5" xfId="146"/>
    <cellStyle name="merge 6" xfId="147"/>
    <cellStyle name="merge 7" xfId="148"/>
    <cellStyle name="merge 8" xfId="149"/>
    <cellStyle name="merge 9" xfId="150"/>
    <cellStyle name="Naslov 5" xfId="151"/>
    <cellStyle name="Navadno 3" xfId="152"/>
    <cellStyle name="Navadno 5" xfId="153"/>
    <cellStyle name="Normal 10" xfId="154"/>
    <cellStyle name="Normal 10 2" xfId="155"/>
    <cellStyle name="Normal 11" xfId="156"/>
    <cellStyle name="Normal 11 2" xfId="10"/>
    <cellStyle name="Normal 12" xfId="157"/>
    <cellStyle name="Normal 13" xfId="158"/>
    <cellStyle name="Normal 14" xfId="159"/>
    <cellStyle name="Normal 15" xfId="160"/>
    <cellStyle name="Normal 16" xfId="161"/>
    <cellStyle name="Normal 17" xfId="162"/>
    <cellStyle name="Normal 18" xfId="163"/>
    <cellStyle name="Normal 18 10" xfId="164"/>
    <cellStyle name="Normal 18 11" xfId="165"/>
    <cellStyle name="Normal 18 12" xfId="166"/>
    <cellStyle name="Normal 18 13" xfId="167"/>
    <cellStyle name="Normal 18 14" xfId="168"/>
    <cellStyle name="Normal 18 15" xfId="169"/>
    <cellStyle name="Normal 18 16" xfId="170"/>
    <cellStyle name="Normal 18 17" xfId="171"/>
    <cellStyle name="Normal 18 18" xfId="172"/>
    <cellStyle name="Normal 18 19" xfId="173"/>
    <cellStyle name="Normal 18 2" xfId="174"/>
    <cellStyle name="Normal 18 20" xfId="175"/>
    <cellStyle name="Normal 18 21" xfId="176"/>
    <cellStyle name="Normal 18 22" xfId="177"/>
    <cellStyle name="Normal 18 23" xfId="178"/>
    <cellStyle name="Normal 18 24" xfId="179"/>
    <cellStyle name="Normal 18 25" xfId="180"/>
    <cellStyle name="Normal 18 26" xfId="181"/>
    <cellStyle name="Normal 18 3" xfId="182"/>
    <cellStyle name="Normal 18 4" xfId="183"/>
    <cellStyle name="Normal 18 5" xfId="184"/>
    <cellStyle name="Normal 18 6" xfId="185"/>
    <cellStyle name="Normal 18 7" xfId="186"/>
    <cellStyle name="Normal 18 8" xfId="187"/>
    <cellStyle name="Normal 18 9" xfId="188"/>
    <cellStyle name="Normal 19" xfId="189"/>
    <cellStyle name="Normal 2" xfId="190"/>
    <cellStyle name="Normal 2 10" xfId="191"/>
    <cellStyle name="Normal 2 11" xfId="192"/>
    <cellStyle name="Normal 2 12" xfId="193"/>
    <cellStyle name="Normal 2 13" xfId="194"/>
    <cellStyle name="Normal 2 14" xfId="195"/>
    <cellStyle name="Normal 2 15" xfId="196"/>
    <cellStyle name="Normal 2 16" xfId="197"/>
    <cellStyle name="Normal 2 17" xfId="198"/>
    <cellStyle name="Normal 2 18" xfId="199"/>
    <cellStyle name="Normal 2 19" xfId="200"/>
    <cellStyle name="Normal 2 2" xfId="201"/>
    <cellStyle name="Normal 2 2 2" xfId="202"/>
    <cellStyle name="Normal 2 2 2 10" xfId="203"/>
    <cellStyle name="Normal 2 2 2 11" xfId="204"/>
    <cellStyle name="Normal 2 2 2 12" xfId="205"/>
    <cellStyle name="Normal 2 2 2 13" xfId="206"/>
    <cellStyle name="Normal 2 2 2 14" xfId="207"/>
    <cellStyle name="Normal 2 2 2 15" xfId="208"/>
    <cellStyle name="Normal 2 2 2 16" xfId="209"/>
    <cellStyle name="Normal 2 2 2 17" xfId="210"/>
    <cellStyle name="Normal 2 2 2 2" xfId="211"/>
    <cellStyle name="Normal 2 2 2 3" xfId="212"/>
    <cellStyle name="Normal 2 2 2 4" xfId="213"/>
    <cellStyle name="Normal 2 2 2 5" xfId="214"/>
    <cellStyle name="Normal 2 2 2 6" xfId="215"/>
    <cellStyle name="Normal 2 2 2 7" xfId="216"/>
    <cellStyle name="Normal 2 2 2 8" xfId="217"/>
    <cellStyle name="Normal 2 2 2 9" xfId="218"/>
    <cellStyle name="Normal 2 2 3" xfId="219"/>
    <cellStyle name="Normal 2 20" xfId="220"/>
    <cellStyle name="Normal 2 21" xfId="221"/>
    <cellStyle name="Normal 2 3" xfId="222"/>
    <cellStyle name="Normal 2 4" xfId="223"/>
    <cellStyle name="Normal 2 5" xfId="224"/>
    <cellStyle name="Normal 2 6" xfId="225"/>
    <cellStyle name="Normal 2 7" xfId="226"/>
    <cellStyle name="Normal 2 8" xfId="227"/>
    <cellStyle name="Normal 2 9" xfId="228"/>
    <cellStyle name="Normal 20" xfId="229"/>
    <cellStyle name="Normal 21" xfId="230"/>
    <cellStyle name="Normal 22" xfId="231"/>
    <cellStyle name="Normal 22 10" xfId="232"/>
    <cellStyle name="Normal 22 11" xfId="233"/>
    <cellStyle name="Normal 22 12" xfId="234"/>
    <cellStyle name="Normal 22 13" xfId="235"/>
    <cellStyle name="Normal 22 14" xfId="236"/>
    <cellStyle name="Normal 22 15" xfId="237"/>
    <cellStyle name="Normal 22 16" xfId="238"/>
    <cellStyle name="Normal 22 17" xfId="239"/>
    <cellStyle name="Normal 22 2" xfId="240"/>
    <cellStyle name="Normal 22 3" xfId="241"/>
    <cellStyle name="Normal 22 4" xfId="242"/>
    <cellStyle name="Normal 22 5" xfId="243"/>
    <cellStyle name="Normal 22 6" xfId="244"/>
    <cellStyle name="Normal 22 7" xfId="245"/>
    <cellStyle name="Normal 22 8" xfId="246"/>
    <cellStyle name="Normal 22 9" xfId="247"/>
    <cellStyle name="Normal 23" xfId="248"/>
    <cellStyle name="Normal 24" xfId="249"/>
    <cellStyle name="Normal 24 10" xfId="250"/>
    <cellStyle name="Normal 24 11" xfId="251"/>
    <cellStyle name="Normal 24 12" xfId="252"/>
    <cellStyle name="Normal 24 13" xfId="253"/>
    <cellStyle name="Normal 24 14" xfId="254"/>
    <cellStyle name="Normal 24 15" xfId="255"/>
    <cellStyle name="Normal 24 16" xfId="256"/>
    <cellStyle name="Normal 24 17" xfId="257"/>
    <cellStyle name="Normal 24 2" xfId="258"/>
    <cellStyle name="Normal 24 3" xfId="259"/>
    <cellStyle name="Normal 24 4" xfId="260"/>
    <cellStyle name="Normal 24 5" xfId="261"/>
    <cellStyle name="Normal 24 6" xfId="262"/>
    <cellStyle name="Normal 24 7" xfId="263"/>
    <cellStyle name="Normal 24 8" xfId="264"/>
    <cellStyle name="Normal 24 9" xfId="265"/>
    <cellStyle name="Normal 25" xfId="266"/>
    <cellStyle name="Normal 25 10" xfId="267"/>
    <cellStyle name="Normal 25 11" xfId="268"/>
    <cellStyle name="Normal 25 12" xfId="269"/>
    <cellStyle name="Normal 25 13" xfId="270"/>
    <cellStyle name="Normal 25 14" xfId="271"/>
    <cellStyle name="Normal 25 15" xfId="272"/>
    <cellStyle name="Normal 25 16" xfId="273"/>
    <cellStyle name="Normal 25 17" xfId="274"/>
    <cellStyle name="Normal 25 2" xfId="275"/>
    <cellStyle name="Normal 25 3" xfId="276"/>
    <cellStyle name="Normal 25 4" xfId="277"/>
    <cellStyle name="Normal 25 5" xfId="278"/>
    <cellStyle name="Normal 25 6" xfId="279"/>
    <cellStyle name="Normal 25 7" xfId="280"/>
    <cellStyle name="Normal 25 8" xfId="281"/>
    <cellStyle name="Normal 25 9" xfId="282"/>
    <cellStyle name="Normal 26" xfId="283"/>
    <cellStyle name="Normal 26 10" xfId="284"/>
    <cellStyle name="Normal 26 11" xfId="285"/>
    <cellStyle name="Normal 26 12" xfId="286"/>
    <cellStyle name="Normal 26 13" xfId="287"/>
    <cellStyle name="Normal 26 14" xfId="288"/>
    <cellStyle name="Normal 26 15" xfId="289"/>
    <cellStyle name="Normal 26 16" xfId="290"/>
    <cellStyle name="Normal 26 17" xfId="291"/>
    <cellStyle name="Normal 26 2" xfId="292"/>
    <cellStyle name="Normal 26 3" xfId="293"/>
    <cellStyle name="Normal 26 4" xfId="294"/>
    <cellStyle name="Normal 26 5" xfId="295"/>
    <cellStyle name="Normal 26 6" xfId="296"/>
    <cellStyle name="Normal 26 7" xfId="297"/>
    <cellStyle name="Normal 26 8" xfId="298"/>
    <cellStyle name="Normal 26 9" xfId="299"/>
    <cellStyle name="Normal 27" xfId="2"/>
    <cellStyle name="Normal 27 10" xfId="300"/>
    <cellStyle name="Normal 27 11" xfId="301"/>
    <cellStyle name="Normal 27 12" xfId="302"/>
    <cellStyle name="Normal 27 13" xfId="303"/>
    <cellStyle name="Normal 27 14" xfId="304"/>
    <cellStyle name="Normal 27 15" xfId="305"/>
    <cellStyle name="Normal 27 16" xfId="306"/>
    <cellStyle name="Normal 27 17" xfId="307"/>
    <cellStyle name="Normal 27 2" xfId="308"/>
    <cellStyle name="Normal 27 3" xfId="309"/>
    <cellStyle name="Normal 27 4" xfId="310"/>
    <cellStyle name="Normal 27 5" xfId="311"/>
    <cellStyle name="Normal 27 6" xfId="312"/>
    <cellStyle name="Normal 27 7" xfId="313"/>
    <cellStyle name="Normal 27 8" xfId="314"/>
    <cellStyle name="Normal 27 9" xfId="315"/>
    <cellStyle name="Normal 28" xfId="316"/>
    <cellStyle name="Normal 28 10" xfId="317"/>
    <cellStyle name="Normal 28 11" xfId="318"/>
    <cellStyle name="Normal 28 12" xfId="319"/>
    <cellStyle name="Normal 28 13" xfId="320"/>
    <cellStyle name="Normal 28 14" xfId="321"/>
    <cellStyle name="Normal 28 15" xfId="322"/>
    <cellStyle name="Normal 28 16" xfId="323"/>
    <cellStyle name="Normal 28 17" xfId="324"/>
    <cellStyle name="Normal 28 2" xfId="325"/>
    <cellStyle name="Normal 28 3" xfId="326"/>
    <cellStyle name="Normal 28 4" xfId="327"/>
    <cellStyle name="Normal 28 5" xfId="328"/>
    <cellStyle name="Normal 28 6" xfId="329"/>
    <cellStyle name="Normal 28 7" xfId="330"/>
    <cellStyle name="Normal 28 8" xfId="331"/>
    <cellStyle name="Normal 28 9" xfId="332"/>
    <cellStyle name="Normal 29" xfId="333"/>
    <cellStyle name="Normal 3" xfId="1"/>
    <cellStyle name="Normal 3 10" xfId="335"/>
    <cellStyle name="Normal 3 10 10" xfId="336"/>
    <cellStyle name="Normal 3 10 11" xfId="337"/>
    <cellStyle name="Normal 3 10 12" xfId="338"/>
    <cellStyle name="Normal 3 10 13" xfId="339"/>
    <cellStyle name="Normal 3 10 14" xfId="340"/>
    <cellStyle name="Normal 3 10 15" xfId="341"/>
    <cellStyle name="Normal 3 10 16" xfId="342"/>
    <cellStyle name="Normal 3 10 17" xfId="343"/>
    <cellStyle name="Normal 3 10 2" xfId="344"/>
    <cellStyle name="Normal 3 10 3" xfId="345"/>
    <cellStyle name="Normal 3 10 4" xfId="346"/>
    <cellStyle name="Normal 3 10 5" xfId="347"/>
    <cellStyle name="Normal 3 10 6" xfId="348"/>
    <cellStyle name="Normal 3 10 7" xfId="349"/>
    <cellStyle name="Normal 3 10 8" xfId="350"/>
    <cellStyle name="Normal 3 10 9" xfId="351"/>
    <cellStyle name="Normal 3 13" xfId="352"/>
    <cellStyle name="Normal 3 18" xfId="353"/>
    <cellStyle name="Normal 3 2" xfId="7"/>
    <cellStyle name="Normal 3 2 2" xfId="354"/>
    <cellStyle name="Normal 3 3" xfId="355"/>
    <cellStyle name="Normal 3 3 2" xfId="356"/>
    <cellStyle name="Normal 3 4" xfId="357"/>
    <cellStyle name="Normal 3 5" xfId="358"/>
    <cellStyle name="Normal 3 6" xfId="334"/>
    <cellStyle name="Normal 4" xfId="3"/>
    <cellStyle name="Normal 4 10" xfId="360"/>
    <cellStyle name="Normal 4 11" xfId="361"/>
    <cellStyle name="Normal 4 12" xfId="362"/>
    <cellStyle name="Normal 4 13" xfId="363"/>
    <cellStyle name="Normal 4 14" xfId="364"/>
    <cellStyle name="Normal 4 15" xfId="365"/>
    <cellStyle name="Normal 4 16" xfId="366"/>
    <cellStyle name="Normal 4 17" xfId="367"/>
    <cellStyle name="Normal 4 18" xfId="368"/>
    <cellStyle name="Normal 4 19" xfId="369"/>
    <cellStyle name="Normal 4 2" xfId="4"/>
    <cellStyle name="Normal 4 2 2" xfId="371"/>
    <cellStyle name="Normal 4 2 2 10" xfId="372"/>
    <cellStyle name="Normal 4 2 2 11" xfId="373"/>
    <cellStyle name="Normal 4 2 2 12" xfId="374"/>
    <cellStyle name="Normal 4 2 2 13" xfId="375"/>
    <cellStyle name="Normal 4 2 2 14" xfId="376"/>
    <cellStyle name="Normal 4 2 2 15" xfId="377"/>
    <cellStyle name="Normal 4 2 2 16" xfId="378"/>
    <cellStyle name="Normal 4 2 2 17" xfId="379"/>
    <cellStyle name="Normal 4 2 2 18" xfId="380"/>
    <cellStyle name="Normal 4 2 2 2" xfId="381"/>
    <cellStyle name="Normal 4 2 2 3" xfId="382"/>
    <cellStyle name="Normal 4 2 2 4" xfId="383"/>
    <cellStyle name="Normal 4 2 2 5" xfId="384"/>
    <cellStyle name="Normal 4 2 2 6" xfId="385"/>
    <cellStyle name="Normal 4 2 2 7" xfId="386"/>
    <cellStyle name="Normal 4 2 2 8" xfId="387"/>
    <cellStyle name="Normal 4 2 2 9" xfId="388"/>
    <cellStyle name="Normal 4 2 3" xfId="389"/>
    <cellStyle name="Normal 4 2 4" xfId="370"/>
    <cellStyle name="Normal 4 20" xfId="390"/>
    <cellStyle name="Normal 4 21" xfId="391"/>
    <cellStyle name="Normal 4 22" xfId="392"/>
    <cellStyle name="Normal 4 23" xfId="393"/>
    <cellStyle name="Normal 4 24" xfId="394"/>
    <cellStyle name="Normal 4 25" xfId="395"/>
    <cellStyle name="Normal 4 26" xfId="396"/>
    <cellStyle name="Normal 4 27" xfId="397"/>
    <cellStyle name="Normal 4 28" xfId="398"/>
    <cellStyle name="Normal 4 29" xfId="399"/>
    <cellStyle name="Normal 4 3" xfId="400"/>
    <cellStyle name="Normal 4 3 2" xfId="401"/>
    <cellStyle name="Normal 4 3 3" xfId="402"/>
    <cellStyle name="Normal 4 30" xfId="403"/>
    <cellStyle name="Normal 4 31" xfId="404"/>
    <cellStyle name="Normal 4 32" xfId="405"/>
    <cellStyle name="Normal 4 33" xfId="406"/>
    <cellStyle name="Normal 4 34" xfId="407"/>
    <cellStyle name="Normal 4 35" xfId="408"/>
    <cellStyle name="Normal 4 36" xfId="409"/>
    <cellStyle name="Normal 4 37" xfId="410"/>
    <cellStyle name="Normal 4 38" xfId="411"/>
    <cellStyle name="Normal 4 39" xfId="412"/>
    <cellStyle name="Normal 4 4" xfId="413"/>
    <cellStyle name="Normal 4 40" xfId="414"/>
    <cellStyle name="Normal 4 41" xfId="415"/>
    <cellStyle name="Normal 4 42" xfId="416"/>
    <cellStyle name="Normal 4 43" xfId="417"/>
    <cellStyle name="Normal 4 44" xfId="418"/>
    <cellStyle name="Normal 4 45" xfId="419"/>
    <cellStyle name="Normal 4 46" xfId="420"/>
    <cellStyle name="Normal 4 47" xfId="421"/>
    <cellStyle name="Normal 4 48" xfId="422"/>
    <cellStyle name="Normal 4 49" xfId="423"/>
    <cellStyle name="Normal 4 5" xfId="424"/>
    <cellStyle name="Normal 4 50" xfId="425"/>
    <cellStyle name="Normal 4 51" xfId="426"/>
    <cellStyle name="Normal 4 52" xfId="427"/>
    <cellStyle name="Normal 4 53" xfId="428"/>
    <cellStyle name="Normal 4 54" xfId="429"/>
    <cellStyle name="Normal 4 55" xfId="359"/>
    <cellStyle name="Normal 4 6" xfId="430"/>
    <cellStyle name="Normal 4 7" xfId="431"/>
    <cellStyle name="Normal 4 8" xfId="432"/>
    <cellStyle name="Normal 4 9" xfId="433"/>
    <cellStyle name="Normal 5" xfId="8"/>
    <cellStyle name="Normal 5 2" xfId="435"/>
    <cellStyle name="Normal 5 3" xfId="434"/>
    <cellStyle name="Normal 5 58" xfId="436"/>
    <cellStyle name="Normal 5 58 10" xfId="437"/>
    <cellStyle name="Normal 5 58 11" xfId="438"/>
    <cellStyle name="Normal 5 58 12" xfId="439"/>
    <cellStyle name="Normal 5 58 13" xfId="440"/>
    <cellStyle name="Normal 5 58 14" xfId="441"/>
    <cellStyle name="Normal 5 58 15" xfId="442"/>
    <cellStyle name="Normal 5 58 16" xfId="443"/>
    <cellStyle name="Normal 5 58 17" xfId="444"/>
    <cellStyle name="Normal 5 58 2" xfId="445"/>
    <cellStyle name="Normal 5 58 3" xfId="446"/>
    <cellStyle name="Normal 5 58 4" xfId="447"/>
    <cellStyle name="Normal 5 58 5" xfId="448"/>
    <cellStyle name="Normal 5 58 6" xfId="449"/>
    <cellStyle name="Normal 5 58 7" xfId="450"/>
    <cellStyle name="Normal 5 58 8" xfId="451"/>
    <cellStyle name="Normal 5 58 9" xfId="452"/>
    <cellStyle name="Normal 5 66" xfId="453"/>
    <cellStyle name="Normal 5 66 10" xfId="454"/>
    <cellStyle name="Normal 5 66 11" xfId="455"/>
    <cellStyle name="Normal 5 66 12" xfId="456"/>
    <cellStyle name="Normal 5 66 13" xfId="457"/>
    <cellStyle name="Normal 5 66 14" xfId="458"/>
    <cellStyle name="Normal 5 66 15" xfId="459"/>
    <cellStyle name="Normal 5 66 16" xfId="460"/>
    <cellStyle name="Normal 5 66 17" xfId="461"/>
    <cellStyle name="Normal 5 66 2" xfId="462"/>
    <cellStyle name="Normal 5 66 3" xfId="463"/>
    <cellStyle name="Normal 5 66 4" xfId="464"/>
    <cellStyle name="Normal 5 66 5" xfId="465"/>
    <cellStyle name="Normal 5 66 6" xfId="466"/>
    <cellStyle name="Normal 5 66 7" xfId="467"/>
    <cellStyle name="Normal 5 66 8" xfId="468"/>
    <cellStyle name="Normal 5 66 9" xfId="469"/>
    <cellStyle name="Normal 6" xfId="470"/>
    <cellStyle name="Normal 6 2" xfId="471"/>
    <cellStyle name="Normal 7" xfId="472"/>
    <cellStyle name="Normal 7 2" xfId="473"/>
    <cellStyle name="Normal 8" xfId="474"/>
    <cellStyle name="Normal 8 2" xfId="475"/>
    <cellStyle name="Normal 8 2 10" xfId="476"/>
    <cellStyle name="Normal 8 2 11" xfId="477"/>
    <cellStyle name="Normal 8 2 12" xfId="478"/>
    <cellStyle name="Normal 8 2 13" xfId="479"/>
    <cellStyle name="Normal 8 2 14" xfId="480"/>
    <cellStyle name="Normal 8 2 15" xfId="481"/>
    <cellStyle name="Normal 8 2 16" xfId="482"/>
    <cellStyle name="Normal 8 2 17" xfId="483"/>
    <cellStyle name="Normal 8 2 2" xfId="484"/>
    <cellStyle name="Normal 8 2 3" xfId="485"/>
    <cellStyle name="Normal 8 2 4" xfId="486"/>
    <cellStyle name="Normal 8 2 5" xfId="487"/>
    <cellStyle name="Normal 8 2 6" xfId="488"/>
    <cellStyle name="Normal 8 2 7" xfId="489"/>
    <cellStyle name="Normal 8 2 8" xfId="490"/>
    <cellStyle name="Normal 8 2 9" xfId="491"/>
    <cellStyle name="Normal 8 3" xfId="492"/>
    <cellStyle name="Normal 89" xfId="493"/>
    <cellStyle name="Normal 9" xfId="494"/>
    <cellStyle name="Normal 9 2" xfId="495"/>
    <cellStyle name="Normal 9 2 10" xfId="496"/>
    <cellStyle name="Normal 9 2 11" xfId="497"/>
    <cellStyle name="Normal 9 2 12" xfId="498"/>
    <cellStyle name="Normal 9 2 13" xfId="499"/>
    <cellStyle name="Normal 9 2 14" xfId="500"/>
    <cellStyle name="Normal 9 2 15" xfId="501"/>
    <cellStyle name="Normal 9 2 16" xfId="502"/>
    <cellStyle name="Normal 9 2 17" xfId="503"/>
    <cellStyle name="Normal 9 2 2" xfId="504"/>
    <cellStyle name="Normal 9 2 3" xfId="505"/>
    <cellStyle name="Normal 9 2 4" xfId="506"/>
    <cellStyle name="Normal 9 2 5" xfId="507"/>
    <cellStyle name="Normal 9 2 6" xfId="508"/>
    <cellStyle name="Normal 9 2 7" xfId="509"/>
    <cellStyle name="Normal 9 2 8" xfId="510"/>
    <cellStyle name="Normal 9 2 9" xfId="511"/>
    <cellStyle name="Normal 9 3" xfId="512"/>
    <cellStyle name="Normal_ka_kod" xfId="513"/>
    <cellStyle name="Normal_PR_TR4" xfId="538"/>
    <cellStyle name="Normal_TROŠKOVNIK - KAM - ŽUTO" xfId="535"/>
    <cellStyle name="Normal1" xfId="514"/>
    <cellStyle name="Normal1 2" xfId="529"/>
    <cellStyle name="Normal3" xfId="534"/>
    <cellStyle name="Normalno" xfId="0" builtinId="0"/>
    <cellStyle name="Normalno 15" xfId="533"/>
    <cellStyle name="Normalno 2" xfId="515"/>
    <cellStyle name="Normalno 2 2" xfId="516"/>
    <cellStyle name="Normalno 3" xfId="517"/>
    <cellStyle name="Normalno 4" xfId="518"/>
    <cellStyle name="Note" xfId="519"/>
    <cellStyle name="Note 2" xfId="5"/>
    <cellStyle name="Obično 2" xfId="520"/>
    <cellStyle name="Obično 3" xfId="521"/>
    <cellStyle name="Obično_08.08.07-TROŠKOVNIK_STROJARSTVO_LAPAD" xfId="522"/>
    <cellStyle name="Obično_List1_1" xfId="532"/>
    <cellStyle name="Output" xfId="523"/>
    <cellStyle name="Style 1" xfId="524"/>
    <cellStyle name="Style 1 2" xfId="530"/>
    <cellStyle name="Style 1 3" xfId="531"/>
    <cellStyle name="Tekst upozorenja 2" xfId="525"/>
    <cellStyle name="Title" xfId="526"/>
    <cellStyle name="Valuta 2" xfId="536"/>
    <cellStyle name="Warning Text" xfId="527"/>
    <cellStyle name="Zarez 2" xfId="528"/>
    <cellStyle name="Zarez 3" xfId="53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7"/>
  <sheetViews>
    <sheetView tabSelected="1" view="pageBreakPreview" zoomScale="115" zoomScaleNormal="115" zoomScaleSheetLayoutView="115" workbookViewId="0">
      <selection activeCell="J32" sqref="J32"/>
    </sheetView>
  </sheetViews>
  <sheetFormatPr defaultRowHeight="17"/>
  <cols>
    <col min="1" max="1" width="4.7265625" style="4" customWidth="1"/>
    <col min="3" max="3" width="9.1796875" style="1"/>
    <col min="4" max="4" width="9.1796875" style="3"/>
    <col min="5" max="5" width="9.1796875" style="1"/>
    <col min="6" max="6" width="12.7265625" style="2" customWidth="1"/>
    <col min="7" max="7" width="9.1796875" style="1"/>
    <col min="8" max="8" width="14" style="2" customWidth="1"/>
  </cols>
  <sheetData>
    <row r="1" spans="1:8" ht="15.5">
      <c r="A1" s="6"/>
      <c r="B1" s="295" t="s">
        <v>14</v>
      </c>
      <c r="C1" s="295"/>
      <c r="D1" s="296" t="s">
        <v>29</v>
      </c>
      <c r="E1" s="296"/>
      <c r="F1" s="296"/>
      <c r="G1" s="296"/>
      <c r="H1" s="296"/>
    </row>
    <row r="2" spans="1:8" ht="15.5">
      <c r="A2" s="6"/>
      <c r="B2" s="295"/>
      <c r="C2" s="295"/>
      <c r="D2" s="296" t="s">
        <v>30</v>
      </c>
      <c r="E2" s="296"/>
      <c r="F2" s="296"/>
      <c r="G2" s="296"/>
      <c r="H2" s="296"/>
    </row>
    <row r="3" spans="1:8" ht="15.5">
      <c r="A3" s="6"/>
      <c r="B3" s="295"/>
      <c r="C3" s="295"/>
      <c r="D3" s="296" t="s">
        <v>31</v>
      </c>
      <c r="E3" s="296"/>
      <c r="F3" s="296"/>
      <c r="G3" s="296"/>
      <c r="H3" s="296"/>
    </row>
    <row r="4" spans="1:8" ht="15.5">
      <c r="A4" s="6"/>
      <c r="B4" s="295" t="s">
        <v>15</v>
      </c>
      <c r="C4" s="295"/>
      <c r="D4" s="298" t="s">
        <v>78</v>
      </c>
      <c r="E4" s="298"/>
      <c r="F4" s="298"/>
      <c r="G4" s="298"/>
      <c r="H4" s="298"/>
    </row>
    <row r="5" spans="1:8" ht="15.5">
      <c r="A5" s="6"/>
      <c r="B5" s="297"/>
      <c r="C5" s="297"/>
      <c r="D5" s="299"/>
      <c r="E5" s="299"/>
      <c r="F5" s="299"/>
      <c r="G5" s="299"/>
      <c r="H5" s="299"/>
    </row>
    <row r="6" spans="1:8" ht="17.25" customHeight="1">
      <c r="A6" s="300" t="s">
        <v>20</v>
      </c>
      <c r="B6" s="301"/>
      <c r="C6" s="301"/>
      <c r="D6" s="301"/>
      <c r="E6" s="301"/>
      <c r="F6" s="301"/>
      <c r="G6" s="301"/>
      <c r="H6" s="301"/>
    </row>
    <row r="7" spans="1:8" ht="14.5">
      <c r="A7" s="301"/>
      <c r="B7" s="301"/>
      <c r="C7" s="301"/>
      <c r="D7" s="301"/>
      <c r="E7" s="301"/>
      <c r="F7" s="301"/>
      <c r="G7" s="301"/>
      <c r="H7" s="301"/>
    </row>
    <row r="8" spans="1:8" ht="14.5">
      <c r="A8" s="301"/>
      <c r="B8" s="301"/>
      <c r="C8" s="301"/>
      <c r="D8" s="301"/>
      <c r="E8" s="301"/>
      <c r="F8" s="301"/>
      <c r="G8" s="301"/>
      <c r="H8" s="301"/>
    </row>
    <row r="9" spans="1:8" ht="14.5">
      <c r="A9" s="301"/>
      <c r="B9" s="301"/>
      <c r="C9" s="301"/>
      <c r="D9" s="301"/>
      <c r="E9" s="301"/>
      <c r="F9" s="301"/>
      <c r="G9" s="301"/>
      <c r="H9" s="301"/>
    </row>
    <row r="10" spans="1:8" ht="14.5">
      <c r="A10" s="301"/>
      <c r="B10" s="301"/>
      <c r="C10" s="301"/>
      <c r="D10" s="301"/>
      <c r="E10" s="301"/>
      <c r="F10" s="301"/>
      <c r="G10" s="301"/>
      <c r="H10" s="301"/>
    </row>
    <row r="11" spans="1:8" ht="14.5">
      <c r="A11" s="301"/>
      <c r="B11" s="301"/>
      <c r="C11" s="301"/>
      <c r="D11" s="301"/>
      <c r="E11" s="301"/>
      <c r="F11" s="301"/>
      <c r="G11" s="301"/>
      <c r="H11" s="301"/>
    </row>
    <row r="12" spans="1:8" ht="14.5">
      <c r="A12" s="301"/>
      <c r="B12" s="301"/>
      <c r="C12" s="301"/>
      <c r="D12" s="301"/>
      <c r="E12" s="301"/>
      <c r="F12" s="301"/>
      <c r="G12" s="301"/>
      <c r="H12" s="301"/>
    </row>
    <row r="13" spans="1:8" ht="14.5">
      <c r="A13" s="301"/>
      <c r="B13" s="301"/>
      <c r="C13" s="301"/>
      <c r="D13" s="301"/>
      <c r="E13" s="301"/>
      <c r="F13" s="301"/>
      <c r="G13" s="301"/>
      <c r="H13" s="301"/>
    </row>
    <row r="14" spans="1:8" ht="18.75" customHeight="1">
      <c r="A14" s="301"/>
      <c r="B14" s="301"/>
      <c r="C14" s="301"/>
      <c r="D14" s="301"/>
      <c r="E14" s="301"/>
      <c r="F14" s="301"/>
      <c r="G14" s="301"/>
      <c r="H14" s="301"/>
    </row>
    <row r="15" spans="1:8" ht="7" customHeight="1">
      <c r="A15" s="20"/>
      <c r="B15" s="20"/>
      <c r="C15" s="20"/>
      <c r="D15" s="20"/>
      <c r="E15" s="20"/>
      <c r="F15" s="20"/>
      <c r="G15" s="31"/>
      <c r="H15" s="20"/>
    </row>
    <row r="16" spans="1:8" ht="18.75" customHeight="1">
      <c r="A16" s="302" t="s">
        <v>76</v>
      </c>
      <c r="B16" s="302"/>
      <c r="C16" s="302"/>
      <c r="D16" s="302"/>
      <c r="E16" s="302"/>
      <c r="F16" s="302"/>
      <c r="G16" s="302"/>
      <c r="H16" s="302"/>
    </row>
    <row r="17" spans="1:8" ht="9" customHeight="1">
      <c r="A17" s="27"/>
      <c r="B17" s="27"/>
      <c r="C17" s="27"/>
      <c r="D17" s="27"/>
      <c r="E17" s="27"/>
      <c r="F17" s="27"/>
      <c r="G17" s="32"/>
      <c r="H17" s="27"/>
    </row>
    <row r="18" spans="1:8" s="9" customFormat="1" ht="12.75" customHeight="1">
      <c r="A18" s="7" t="s">
        <v>0</v>
      </c>
      <c r="B18" s="288" t="s">
        <v>79</v>
      </c>
      <c r="C18" s="288"/>
      <c r="D18" s="288"/>
      <c r="E18" s="288"/>
      <c r="F18" s="8"/>
      <c r="G18" s="7"/>
      <c r="H18" s="8"/>
    </row>
    <row r="19" spans="1:8" s="9" customFormat="1" ht="12.75" customHeight="1">
      <c r="A19" s="7"/>
      <c r="B19" s="288"/>
      <c r="C19" s="288"/>
      <c r="D19" s="288"/>
      <c r="E19" s="288"/>
      <c r="F19" s="8"/>
      <c r="G19" s="7"/>
      <c r="H19" s="8"/>
    </row>
    <row r="20" spans="1:8" s="9" customFormat="1" ht="17.5" customHeight="1">
      <c r="A20" s="7"/>
      <c r="B20" s="288"/>
      <c r="C20" s="288"/>
      <c r="D20" s="288"/>
      <c r="E20" s="288"/>
      <c r="F20" s="8"/>
      <c r="G20" s="7"/>
      <c r="H20" s="8"/>
    </row>
    <row r="21" spans="1:8" s="9" customFormat="1" ht="13">
      <c r="A21" s="7"/>
      <c r="C21" s="7" t="s">
        <v>4</v>
      </c>
      <c r="D21" s="10"/>
      <c r="E21" s="7"/>
      <c r="F21" s="10">
        <v>75</v>
      </c>
      <c r="G21" s="23"/>
      <c r="H21" s="21" t="str">
        <f>IF(F21*G21=0,"",ROUND(+F21*G21,2))</f>
        <v/>
      </c>
    </row>
    <row r="22" spans="1:8" s="9" customFormat="1" ht="12.75" customHeight="1">
      <c r="A22" s="7" t="s">
        <v>1</v>
      </c>
      <c r="B22" s="288" t="s">
        <v>80</v>
      </c>
      <c r="C22" s="288"/>
      <c r="D22" s="288"/>
      <c r="E22" s="288"/>
      <c r="F22" s="8"/>
      <c r="G22" s="7"/>
      <c r="H22" s="21" t="str">
        <f t="shared" ref="H22:H95" si="0">IF(F22*G22=0,"",ROUND(+F22*G22,2))</f>
        <v/>
      </c>
    </row>
    <row r="23" spans="1:8" s="9" customFormat="1" ht="12.75" customHeight="1">
      <c r="A23" s="7"/>
      <c r="B23" s="288"/>
      <c r="C23" s="288"/>
      <c r="D23" s="288"/>
      <c r="E23" s="288"/>
      <c r="F23" s="8"/>
      <c r="G23" s="7"/>
      <c r="H23" s="21"/>
    </row>
    <row r="24" spans="1:8" s="9" customFormat="1" ht="19.5" customHeight="1">
      <c r="A24" s="7"/>
      <c r="B24" s="288"/>
      <c r="C24" s="288"/>
      <c r="D24" s="288"/>
      <c r="E24" s="288"/>
      <c r="F24" s="8"/>
      <c r="G24" s="7"/>
      <c r="H24" s="21" t="str">
        <f t="shared" si="0"/>
        <v/>
      </c>
    </row>
    <row r="25" spans="1:8" s="9" customFormat="1" ht="13">
      <c r="A25" s="7"/>
      <c r="C25" s="7" t="s">
        <v>6</v>
      </c>
      <c r="D25" s="10"/>
      <c r="E25" s="7"/>
      <c r="F25" s="10">
        <v>22</v>
      </c>
      <c r="G25" s="23"/>
      <c r="H25" s="21" t="str">
        <f t="shared" si="0"/>
        <v/>
      </c>
    </row>
    <row r="26" spans="1:8" s="9" customFormat="1" ht="12.75" customHeight="1">
      <c r="A26" s="7" t="s">
        <v>2</v>
      </c>
      <c r="B26" s="288" t="s">
        <v>81</v>
      </c>
      <c r="C26" s="292"/>
      <c r="D26" s="292"/>
      <c r="E26" s="292"/>
      <c r="F26" s="8"/>
      <c r="G26" s="7"/>
      <c r="H26" s="21" t="str">
        <f t="shared" si="0"/>
        <v/>
      </c>
    </row>
    <row r="27" spans="1:8" s="9" customFormat="1" ht="12.75" customHeight="1">
      <c r="A27" s="7"/>
      <c r="B27" s="288"/>
      <c r="C27" s="292"/>
      <c r="D27" s="292"/>
      <c r="E27" s="292"/>
      <c r="F27" s="8"/>
      <c r="G27" s="7"/>
      <c r="H27" s="21" t="str">
        <f t="shared" si="0"/>
        <v/>
      </c>
    </row>
    <row r="28" spans="1:8" s="9" customFormat="1" ht="19" customHeight="1">
      <c r="A28" s="7"/>
      <c r="B28" s="288"/>
      <c r="C28" s="292"/>
      <c r="D28" s="292"/>
      <c r="E28" s="292"/>
      <c r="F28" s="8"/>
      <c r="G28" s="7"/>
      <c r="H28" s="21" t="str">
        <f t="shared" si="0"/>
        <v/>
      </c>
    </row>
    <row r="29" spans="1:8" s="9" customFormat="1" ht="13">
      <c r="A29" s="7"/>
      <c r="C29" s="7" t="s">
        <v>19</v>
      </c>
      <c r="D29" s="10"/>
      <c r="E29" s="7"/>
      <c r="F29" s="10">
        <v>1</v>
      </c>
      <c r="G29" s="23"/>
      <c r="H29" s="21" t="str">
        <f t="shared" si="0"/>
        <v/>
      </c>
    </row>
    <row r="30" spans="1:8" s="9" customFormat="1" ht="12.75" customHeight="1">
      <c r="A30" s="7" t="s">
        <v>5</v>
      </c>
      <c r="B30" s="288" t="s">
        <v>82</v>
      </c>
      <c r="C30" s="288"/>
      <c r="D30" s="288"/>
      <c r="E30" s="288"/>
      <c r="F30" s="8"/>
      <c r="G30" s="7"/>
      <c r="H30" s="21" t="str">
        <f t="shared" si="0"/>
        <v/>
      </c>
    </row>
    <row r="31" spans="1:8" s="9" customFormat="1" ht="12.75" customHeight="1">
      <c r="A31" s="7"/>
      <c r="B31" s="288"/>
      <c r="C31" s="288"/>
      <c r="D31" s="288"/>
      <c r="E31" s="288"/>
      <c r="F31" s="8"/>
      <c r="G31" s="7"/>
      <c r="H31" s="21" t="str">
        <f t="shared" si="0"/>
        <v/>
      </c>
    </row>
    <row r="32" spans="1:8" s="9" customFormat="1" ht="12.75" customHeight="1">
      <c r="A32" s="7"/>
      <c r="B32" s="288"/>
      <c r="C32" s="288"/>
      <c r="D32" s="288"/>
      <c r="E32" s="288"/>
      <c r="F32" s="8"/>
      <c r="G32" s="7"/>
      <c r="H32" s="21"/>
    </row>
    <row r="33" spans="1:8" s="9" customFormat="1" ht="18.649999999999999" customHeight="1">
      <c r="A33" s="7"/>
      <c r="B33" s="288"/>
      <c r="C33" s="288"/>
      <c r="D33" s="288"/>
      <c r="E33" s="288"/>
      <c r="F33" s="8"/>
      <c r="G33" s="7"/>
      <c r="H33" s="21" t="str">
        <f t="shared" si="0"/>
        <v/>
      </c>
    </row>
    <row r="34" spans="1:8" s="9" customFormat="1" ht="13">
      <c r="A34" s="7"/>
      <c r="C34" s="7" t="s">
        <v>19</v>
      </c>
      <c r="D34" s="10"/>
      <c r="E34" s="7"/>
      <c r="F34" s="10">
        <v>1</v>
      </c>
      <c r="G34" s="23"/>
      <c r="H34" s="21" t="str">
        <f t="shared" si="0"/>
        <v/>
      </c>
    </row>
    <row r="35" spans="1:8" s="9" customFormat="1" ht="12.75" customHeight="1">
      <c r="A35" s="7" t="s">
        <v>3</v>
      </c>
      <c r="B35" s="288" t="s">
        <v>83</v>
      </c>
      <c r="C35" s="288"/>
      <c r="D35" s="288"/>
      <c r="E35" s="288"/>
      <c r="F35" s="8"/>
      <c r="G35" s="7"/>
      <c r="H35" s="21" t="str">
        <f t="shared" si="0"/>
        <v/>
      </c>
    </row>
    <row r="36" spans="1:8" s="9" customFormat="1" ht="12.75" customHeight="1">
      <c r="A36" s="7"/>
      <c r="B36" s="288"/>
      <c r="C36" s="288"/>
      <c r="D36" s="288"/>
      <c r="E36" s="288"/>
      <c r="F36" s="8"/>
      <c r="G36" s="7"/>
      <c r="H36" s="21" t="str">
        <f t="shared" si="0"/>
        <v/>
      </c>
    </row>
    <row r="37" spans="1:8" s="9" customFormat="1" ht="12.75" customHeight="1">
      <c r="A37" s="7"/>
      <c r="B37" s="288"/>
      <c r="C37" s="288"/>
      <c r="D37" s="288"/>
      <c r="E37" s="288"/>
      <c r="F37" s="8"/>
      <c r="G37" s="7"/>
      <c r="H37" s="21"/>
    </row>
    <row r="38" spans="1:8" s="9" customFormat="1" ht="16.5" customHeight="1">
      <c r="A38" s="7"/>
      <c r="B38" s="288"/>
      <c r="C38" s="288"/>
      <c r="D38" s="288"/>
      <c r="E38" s="288"/>
      <c r="F38" s="8"/>
      <c r="G38" s="7"/>
      <c r="H38" s="21" t="str">
        <f t="shared" si="0"/>
        <v/>
      </c>
    </row>
    <row r="39" spans="1:8" s="9" customFormat="1" ht="13">
      <c r="A39" s="7"/>
      <c r="C39" s="7" t="s">
        <v>19</v>
      </c>
      <c r="D39" s="10"/>
      <c r="E39" s="7"/>
      <c r="F39" s="10">
        <v>1</v>
      </c>
      <c r="G39" s="23"/>
      <c r="H39" s="21" t="str">
        <f t="shared" si="0"/>
        <v/>
      </c>
    </row>
    <row r="40" spans="1:8" s="9" customFormat="1" ht="12.75" customHeight="1">
      <c r="A40" s="7" t="s">
        <v>8</v>
      </c>
      <c r="B40" s="288" t="s">
        <v>83</v>
      </c>
      <c r="C40" s="288"/>
      <c r="D40" s="288"/>
      <c r="E40" s="288"/>
      <c r="F40" s="8"/>
      <c r="G40" s="7"/>
      <c r="H40" s="21" t="str">
        <f t="shared" si="0"/>
        <v/>
      </c>
    </row>
    <row r="41" spans="1:8" s="9" customFormat="1" ht="12.75" customHeight="1">
      <c r="A41" s="7"/>
      <c r="B41" s="288"/>
      <c r="C41" s="288"/>
      <c r="D41" s="288"/>
      <c r="E41" s="288"/>
      <c r="F41" s="8"/>
      <c r="G41" s="7"/>
      <c r="H41" s="21" t="str">
        <f t="shared" si="0"/>
        <v/>
      </c>
    </row>
    <row r="42" spans="1:8" s="9" customFormat="1" ht="13">
      <c r="A42" s="7"/>
      <c r="B42" s="288"/>
      <c r="C42" s="288"/>
      <c r="D42" s="288"/>
      <c r="E42" s="288"/>
      <c r="F42" s="8"/>
      <c r="G42" s="7"/>
      <c r="H42" s="21" t="str">
        <f t="shared" si="0"/>
        <v/>
      </c>
    </row>
    <row r="43" spans="1:8" s="9" customFormat="1" ht="17.5" customHeight="1">
      <c r="A43" s="7"/>
      <c r="B43" s="288"/>
      <c r="C43" s="288"/>
      <c r="D43" s="288"/>
      <c r="E43" s="288"/>
      <c r="F43" s="8"/>
      <c r="G43" s="7"/>
      <c r="H43" s="21" t="str">
        <f t="shared" si="0"/>
        <v/>
      </c>
    </row>
    <row r="44" spans="1:8" s="9" customFormat="1" ht="13">
      <c r="A44" s="7"/>
      <c r="C44" s="7" t="s">
        <v>19</v>
      </c>
      <c r="D44" s="10"/>
      <c r="E44" s="7"/>
      <c r="F44" s="10">
        <v>1</v>
      </c>
      <c r="G44" s="23"/>
      <c r="H44" s="21" t="str">
        <f t="shared" ref="H44" si="1">IF(F44*G44=0,"",ROUND(+F44*G44,2))</f>
        <v/>
      </c>
    </row>
    <row r="45" spans="1:8" s="9" customFormat="1" ht="12.75" customHeight="1">
      <c r="A45" s="7" t="s">
        <v>7</v>
      </c>
      <c r="B45" s="288" t="s">
        <v>84</v>
      </c>
      <c r="C45" s="288"/>
      <c r="D45" s="288"/>
      <c r="E45" s="288"/>
      <c r="F45" s="8"/>
      <c r="G45" s="7"/>
      <c r="H45" s="21" t="str">
        <f t="shared" si="0"/>
        <v/>
      </c>
    </row>
    <row r="46" spans="1:8" s="9" customFormat="1" ht="12.75" customHeight="1">
      <c r="A46" s="7"/>
      <c r="B46" s="288"/>
      <c r="C46" s="288"/>
      <c r="D46" s="288"/>
      <c r="E46" s="288"/>
      <c r="F46" s="8"/>
      <c r="G46" s="7"/>
      <c r="H46" s="21" t="str">
        <f t="shared" si="0"/>
        <v/>
      </c>
    </row>
    <row r="47" spans="1:8" s="9" customFormat="1" ht="15" customHeight="1">
      <c r="A47" s="7"/>
      <c r="B47" s="288"/>
      <c r="C47" s="288"/>
      <c r="D47" s="288"/>
      <c r="E47" s="288"/>
      <c r="F47" s="8"/>
      <c r="G47" s="7"/>
      <c r="H47" s="21" t="str">
        <f t="shared" si="0"/>
        <v/>
      </c>
    </row>
    <row r="48" spans="1:8" s="9" customFormat="1" ht="13">
      <c r="A48" s="7"/>
      <c r="C48" s="7" t="s">
        <v>85</v>
      </c>
      <c r="D48" s="10"/>
      <c r="E48" s="7"/>
      <c r="F48" s="10">
        <v>1</v>
      </c>
      <c r="G48" s="23"/>
      <c r="H48" s="21" t="str">
        <f t="shared" si="0"/>
        <v/>
      </c>
    </row>
    <row r="49" spans="1:15" s="9" customFormat="1" ht="13">
      <c r="A49" s="7"/>
      <c r="C49" s="7"/>
      <c r="D49" s="10"/>
      <c r="E49" s="7"/>
      <c r="F49" s="10"/>
      <c r="G49" s="23"/>
      <c r="H49" s="21"/>
    </row>
    <row r="50" spans="1:15" s="265" customFormat="1" ht="12.75" customHeight="1">
      <c r="A50" s="280" t="s">
        <v>9</v>
      </c>
      <c r="B50" s="287" t="s">
        <v>138</v>
      </c>
      <c r="C50" s="287"/>
      <c r="D50" s="287"/>
      <c r="E50" s="287"/>
      <c r="F50" s="281"/>
      <c r="G50" s="280"/>
      <c r="H50" s="244" t="str">
        <f t="shared" ref="H50:H52" si="2">IF(F50*G50=0,"",ROUND(+F50*G50,2))</f>
        <v/>
      </c>
    </row>
    <row r="51" spans="1:15" s="265" customFormat="1" ht="12.75" customHeight="1">
      <c r="A51" s="280"/>
      <c r="B51" s="287"/>
      <c r="C51" s="287"/>
      <c r="D51" s="287"/>
      <c r="E51" s="287"/>
      <c r="F51" s="281"/>
      <c r="G51" s="280"/>
      <c r="H51" s="244"/>
    </row>
    <row r="52" spans="1:15" s="265" customFormat="1" ht="13">
      <c r="A52" s="280"/>
      <c r="B52" s="282"/>
      <c r="C52" s="280" t="s">
        <v>19</v>
      </c>
      <c r="D52" s="283"/>
      <c r="E52" s="280"/>
      <c r="F52" s="283">
        <v>2</v>
      </c>
      <c r="G52" s="284"/>
      <c r="H52" s="244" t="str">
        <f t="shared" si="2"/>
        <v/>
      </c>
    </row>
    <row r="53" spans="1:15" s="9" customFormat="1" ht="12.75" customHeight="1">
      <c r="A53" s="7" t="s">
        <v>10</v>
      </c>
      <c r="B53" s="288" t="s">
        <v>139</v>
      </c>
      <c r="C53" s="288"/>
      <c r="D53" s="288"/>
      <c r="E53" s="288"/>
      <c r="F53" s="8"/>
      <c r="G53" s="7"/>
      <c r="H53" s="21" t="str">
        <f t="shared" si="0"/>
        <v/>
      </c>
    </row>
    <row r="54" spans="1:15" s="9" customFormat="1" ht="12.75" customHeight="1">
      <c r="A54" s="7"/>
      <c r="B54" s="288"/>
      <c r="C54" s="288"/>
      <c r="D54" s="288"/>
      <c r="E54" s="288"/>
      <c r="F54" s="8"/>
      <c r="G54" s="7"/>
      <c r="H54" s="21" t="str">
        <f t="shared" si="0"/>
        <v/>
      </c>
    </row>
    <row r="55" spans="1:15" s="9" customFormat="1" ht="12.75" customHeight="1">
      <c r="A55" s="7"/>
      <c r="B55" s="288"/>
      <c r="C55" s="288"/>
      <c r="D55" s="288"/>
      <c r="E55" s="288"/>
      <c r="F55" s="8"/>
      <c r="G55" s="7"/>
      <c r="H55" s="21" t="str">
        <f t="shared" si="0"/>
        <v/>
      </c>
    </row>
    <row r="56" spans="1:15" s="9" customFormat="1" ht="12.75" customHeight="1">
      <c r="A56" s="7"/>
      <c r="B56" s="288"/>
      <c r="C56" s="288"/>
      <c r="D56" s="288"/>
      <c r="E56" s="288"/>
      <c r="F56" s="8"/>
      <c r="G56" s="7"/>
      <c r="H56" s="21" t="str">
        <f t="shared" si="0"/>
        <v/>
      </c>
    </row>
    <row r="57" spans="1:15" s="9" customFormat="1" ht="16.5" customHeight="1">
      <c r="A57" s="7"/>
      <c r="B57" s="288"/>
      <c r="C57" s="288"/>
      <c r="D57" s="288"/>
      <c r="E57" s="288"/>
      <c r="F57" s="8"/>
      <c r="G57" s="7"/>
      <c r="H57" s="21" t="str">
        <f t="shared" si="0"/>
        <v/>
      </c>
      <c r="L57" s="288"/>
      <c r="M57" s="288"/>
      <c r="N57" s="288"/>
      <c r="O57" s="288"/>
    </row>
    <row r="58" spans="1:15" s="9" customFormat="1" ht="13">
      <c r="A58" s="7"/>
      <c r="C58" s="7" t="s">
        <v>18</v>
      </c>
      <c r="D58" s="10"/>
      <c r="E58" s="7"/>
      <c r="F58" s="10">
        <v>0.2</v>
      </c>
      <c r="G58" s="23"/>
      <c r="H58" s="21" t="str">
        <f t="shared" si="0"/>
        <v/>
      </c>
      <c r="L58" s="288"/>
      <c r="M58" s="288"/>
      <c r="N58" s="288"/>
      <c r="O58" s="288"/>
    </row>
    <row r="59" spans="1:15" s="9" customFormat="1" ht="12.75" customHeight="1">
      <c r="A59" s="7" t="s">
        <v>26</v>
      </c>
      <c r="B59" s="288" t="s">
        <v>86</v>
      </c>
      <c r="C59" s="288"/>
      <c r="D59" s="288"/>
      <c r="E59" s="288"/>
      <c r="F59" s="8"/>
      <c r="G59" s="7"/>
      <c r="H59" s="21" t="str">
        <f t="shared" si="0"/>
        <v/>
      </c>
    </row>
    <row r="60" spans="1:15" s="9" customFormat="1" ht="12.75" customHeight="1">
      <c r="A60" s="7"/>
      <c r="B60" s="288"/>
      <c r="C60" s="288"/>
      <c r="D60" s="288"/>
      <c r="E60" s="288"/>
      <c r="F60" s="8"/>
      <c r="G60" s="7"/>
      <c r="H60" s="21" t="str">
        <f t="shared" si="0"/>
        <v/>
      </c>
    </row>
    <row r="61" spans="1:15" s="9" customFormat="1" ht="12.75" customHeight="1">
      <c r="A61" s="7"/>
      <c r="B61" s="288"/>
      <c r="C61" s="288"/>
      <c r="D61" s="288"/>
      <c r="E61" s="288"/>
      <c r="F61" s="8"/>
      <c r="G61" s="7"/>
      <c r="H61" s="21" t="str">
        <f t="shared" si="0"/>
        <v/>
      </c>
    </row>
    <row r="62" spans="1:15" s="9" customFormat="1" ht="12.75" customHeight="1">
      <c r="A62" s="7"/>
      <c r="B62" s="288"/>
      <c r="C62" s="288"/>
      <c r="D62" s="288"/>
      <c r="E62" s="288"/>
      <c r="F62" s="8"/>
      <c r="G62" s="7"/>
      <c r="H62" s="21"/>
    </row>
    <row r="63" spans="1:15" s="9" customFormat="1" ht="16.5" customHeight="1">
      <c r="A63" s="7"/>
      <c r="B63" s="288"/>
      <c r="C63" s="288"/>
      <c r="D63" s="288"/>
      <c r="E63" s="288"/>
      <c r="F63" s="8"/>
      <c r="G63" s="7"/>
      <c r="H63" s="21" t="str">
        <f t="shared" si="0"/>
        <v/>
      </c>
    </row>
    <row r="64" spans="1:15" s="9" customFormat="1" ht="13">
      <c r="A64" s="7"/>
      <c r="C64" s="7" t="s">
        <v>18</v>
      </c>
      <c r="D64" s="10"/>
      <c r="E64" s="7"/>
      <c r="F64" s="10">
        <v>1.5</v>
      </c>
      <c r="G64" s="23"/>
      <c r="H64" s="21" t="str">
        <f t="shared" si="0"/>
        <v/>
      </c>
    </row>
    <row r="65" spans="1:8" s="9" customFormat="1" ht="12.75" customHeight="1">
      <c r="A65" s="7" t="s">
        <v>11</v>
      </c>
      <c r="B65" s="288" t="s">
        <v>87</v>
      </c>
      <c r="C65" s="288"/>
      <c r="D65" s="288"/>
      <c r="E65" s="288"/>
      <c r="F65" s="8"/>
      <c r="G65" s="7"/>
      <c r="H65" s="21" t="str">
        <f t="shared" si="0"/>
        <v/>
      </c>
    </row>
    <row r="66" spans="1:8" s="9" customFormat="1" ht="12.75" customHeight="1">
      <c r="A66" s="7"/>
      <c r="B66" s="288"/>
      <c r="C66" s="288"/>
      <c r="D66" s="288"/>
      <c r="E66" s="288"/>
      <c r="F66" s="8"/>
      <c r="G66" s="7"/>
      <c r="H66" s="21" t="str">
        <f t="shared" si="0"/>
        <v/>
      </c>
    </row>
    <row r="67" spans="1:8" s="9" customFormat="1" ht="12.75" customHeight="1">
      <c r="A67" s="7"/>
      <c r="B67" s="288"/>
      <c r="C67" s="288"/>
      <c r="D67" s="288"/>
      <c r="E67" s="288"/>
      <c r="F67" s="8"/>
      <c r="G67" s="7"/>
      <c r="H67" s="21"/>
    </row>
    <row r="68" spans="1:8" s="9" customFormat="1" ht="16.5" customHeight="1">
      <c r="A68" s="7"/>
      <c r="B68" s="288"/>
      <c r="C68" s="288"/>
      <c r="D68" s="288"/>
      <c r="E68" s="288"/>
      <c r="F68" s="8"/>
      <c r="G68" s="7"/>
      <c r="H68" s="21" t="str">
        <f t="shared" si="0"/>
        <v/>
      </c>
    </row>
    <row r="69" spans="1:8" s="9" customFormat="1" ht="13">
      <c r="A69" s="7"/>
      <c r="C69" s="7" t="s">
        <v>19</v>
      </c>
      <c r="D69" s="10"/>
      <c r="E69" s="7"/>
      <c r="F69" s="10">
        <v>1</v>
      </c>
      <c r="G69" s="23"/>
      <c r="H69" s="21" t="str">
        <f t="shared" si="0"/>
        <v/>
      </c>
    </row>
    <row r="70" spans="1:8" s="175" customFormat="1" ht="12.75" customHeight="1">
      <c r="A70" s="173" t="s">
        <v>12</v>
      </c>
      <c r="B70" s="288" t="s">
        <v>137</v>
      </c>
      <c r="C70" s="288"/>
      <c r="D70" s="288"/>
      <c r="E70" s="288"/>
      <c r="F70" s="174"/>
      <c r="G70" s="173"/>
      <c r="H70" s="178" t="str">
        <f t="shared" ref="H70:H71" si="3">IF(F70*G70=0,"",ROUND(+F70*G70,2))</f>
        <v/>
      </c>
    </row>
    <row r="71" spans="1:8" s="175" customFormat="1" ht="12.75" customHeight="1">
      <c r="A71" s="173"/>
      <c r="B71" s="288"/>
      <c r="C71" s="288"/>
      <c r="D71" s="288"/>
      <c r="E71" s="288"/>
      <c r="F71" s="174"/>
      <c r="G71" s="173"/>
      <c r="H71" s="178" t="str">
        <f t="shared" si="3"/>
        <v/>
      </c>
    </row>
    <row r="72" spans="1:8" s="175" customFormat="1" ht="12.75" customHeight="1">
      <c r="A72" s="173"/>
      <c r="B72" s="288"/>
      <c r="C72" s="288"/>
      <c r="D72" s="288"/>
      <c r="E72" s="288"/>
      <c r="F72" s="174"/>
      <c r="G72" s="173"/>
      <c r="H72" s="178"/>
    </row>
    <row r="73" spans="1:8" s="175" customFormat="1" ht="12.75" customHeight="1">
      <c r="A73" s="173"/>
      <c r="B73" s="288"/>
      <c r="C73" s="288"/>
      <c r="D73" s="288"/>
      <c r="E73" s="288"/>
      <c r="F73" s="174"/>
      <c r="G73" s="173"/>
      <c r="H73" s="178"/>
    </row>
    <row r="74" spans="1:8" s="175" customFormat="1" ht="12.75" customHeight="1">
      <c r="A74" s="173"/>
      <c r="B74" s="288"/>
      <c r="C74" s="288"/>
      <c r="D74" s="288"/>
      <c r="E74" s="288"/>
      <c r="F74" s="174"/>
      <c r="G74" s="173"/>
      <c r="H74" s="178"/>
    </row>
    <row r="75" spans="1:8" s="175" customFormat="1" ht="16.5" customHeight="1">
      <c r="A75" s="173"/>
      <c r="B75" s="288"/>
      <c r="C75" s="288"/>
      <c r="D75" s="288"/>
      <c r="E75" s="288"/>
      <c r="F75" s="174"/>
      <c r="G75" s="173"/>
      <c r="H75" s="178" t="str">
        <f t="shared" ref="H75:H76" si="4">IF(F75*G75=0,"",ROUND(+F75*G75,2))</f>
        <v/>
      </c>
    </row>
    <row r="76" spans="1:8" s="175" customFormat="1" ht="13">
      <c r="A76" s="173"/>
      <c r="B76" s="303" t="s">
        <v>132</v>
      </c>
      <c r="C76" s="303"/>
      <c r="D76" s="179" t="s">
        <v>136</v>
      </c>
      <c r="E76" s="173"/>
      <c r="F76" s="181">
        <v>20</v>
      </c>
      <c r="G76" s="23"/>
      <c r="H76" s="178" t="str">
        <f t="shared" si="4"/>
        <v/>
      </c>
    </row>
    <row r="77" spans="1:8" s="175" customFormat="1" ht="13">
      <c r="A77" s="173"/>
      <c r="B77" s="303" t="s">
        <v>133</v>
      </c>
      <c r="C77" s="303"/>
      <c r="D77" s="179" t="s">
        <v>136</v>
      </c>
      <c r="E77" s="173"/>
      <c r="F77" s="181">
        <v>20</v>
      </c>
      <c r="G77" s="23"/>
      <c r="H77" s="178" t="str">
        <f t="shared" ref="H77:H79" si="5">IF(F77*G77=0,"",ROUND(+F77*G77,2))</f>
        <v/>
      </c>
    </row>
    <row r="78" spans="1:8" s="175" customFormat="1" ht="13">
      <c r="A78" s="173"/>
      <c r="B78" s="303" t="s">
        <v>134</v>
      </c>
      <c r="C78" s="303"/>
      <c r="D78" s="179" t="s">
        <v>136</v>
      </c>
      <c r="E78" s="173"/>
      <c r="F78" s="181">
        <v>35</v>
      </c>
      <c r="G78" s="23"/>
      <c r="H78" s="178" t="str">
        <f t="shared" si="5"/>
        <v/>
      </c>
    </row>
    <row r="79" spans="1:8" s="175" customFormat="1" ht="13">
      <c r="A79" s="173"/>
      <c r="B79" s="303" t="s">
        <v>135</v>
      </c>
      <c r="C79" s="303"/>
      <c r="D79" s="179" t="s">
        <v>136</v>
      </c>
      <c r="E79" s="173"/>
      <c r="F79" s="181">
        <v>45</v>
      </c>
      <c r="G79" s="23"/>
      <c r="H79" s="178" t="str">
        <f t="shared" si="5"/>
        <v/>
      </c>
    </row>
    <row r="80" spans="1:8" s="9" customFormat="1" ht="12.75" customHeight="1">
      <c r="A80" s="7" t="s">
        <v>27</v>
      </c>
      <c r="B80" s="288" t="s">
        <v>91</v>
      </c>
      <c r="C80" s="288"/>
      <c r="D80" s="288"/>
      <c r="E80" s="288"/>
      <c r="F80" s="8"/>
      <c r="G80" s="7"/>
      <c r="H80" s="21" t="str">
        <f t="shared" si="0"/>
        <v/>
      </c>
    </row>
    <row r="81" spans="1:8" s="9" customFormat="1" ht="12.75" customHeight="1">
      <c r="A81" s="7"/>
      <c r="B81" s="288"/>
      <c r="C81" s="288"/>
      <c r="D81" s="288"/>
      <c r="E81" s="288"/>
      <c r="F81" s="8"/>
      <c r="G81" s="7"/>
      <c r="H81" s="21" t="str">
        <f t="shared" si="0"/>
        <v/>
      </c>
    </row>
    <row r="82" spans="1:8" s="9" customFormat="1" ht="12.75" customHeight="1">
      <c r="A82" s="7"/>
      <c r="B82" s="288"/>
      <c r="C82" s="288"/>
      <c r="D82" s="288"/>
      <c r="E82" s="288"/>
      <c r="F82" s="8"/>
      <c r="G82" s="7"/>
      <c r="H82" s="21"/>
    </row>
    <row r="83" spans="1:8" s="9" customFormat="1" ht="12.75" customHeight="1">
      <c r="A83" s="7"/>
      <c r="B83" s="288"/>
      <c r="C83" s="288"/>
      <c r="D83" s="288"/>
      <c r="E83" s="288"/>
      <c r="F83" s="8"/>
      <c r="G83" s="7"/>
      <c r="H83" s="21"/>
    </row>
    <row r="84" spans="1:8" s="9" customFormat="1" ht="12.75" customHeight="1">
      <c r="A84" s="7"/>
      <c r="B84" s="288"/>
      <c r="C84" s="288"/>
      <c r="D84" s="288"/>
      <c r="E84" s="288"/>
      <c r="F84" s="8"/>
      <c r="G84" s="7"/>
      <c r="H84" s="21"/>
    </row>
    <row r="85" spans="1:8" s="9" customFormat="1" ht="12.75" customHeight="1">
      <c r="A85" s="7"/>
      <c r="B85" s="288"/>
      <c r="C85" s="288"/>
      <c r="D85" s="288"/>
      <c r="E85" s="288"/>
      <c r="F85" s="8"/>
      <c r="G85" s="7"/>
      <c r="H85" s="21"/>
    </row>
    <row r="86" spans="1:8" s="9" customFormat="1" ht="17.5" customHeight="1">
      <c r="A86" s="7"/>
      <c r="B86" s="288"/>
      <c r="C86" s="288"/>
      <c r="D86" s="288"/>
      <c r="E86" s="288"/>
      <c r="F86" s="8"/>
      <c r="G86" s="7"/>
      <c r="H86" s="21" t="str">
        <f t="shared" si="0"/>
        <v/>
      </c>
    </row>
    <row r="87" spans="1:8" s="9" customFormat="1" ht="13">
      <c r="A87" s="7"/>
      <c r="C87" s="7"/>
      <c r="D87" s="10"/>
      <c r="E87" s="7" t="s">
        <v>4</v>
      </c>
      <c r="F87" s="10">
        <v>28</v>
      </c>
      <c r="G87" s="23"/>
      <c r="H87" s="21" t="str">
        <f t="shared" si="0"/>
        <v/>
      </c>
    </row>
    <row r="88" spans="1:8" s="9" customFormat="1" ht="12.75" customHeight="1">
      <c r="A88" s="7" t="s">
        <v>21</v>
      </c>
      <c r="B88" s="288" t="s">
        <v>88</v>
      </c>
      <c r="C88" s="288"/>
      <c r="D88" s="288"/>
      <c r="E88" s="288"/>
      <c r="F88" s="8"/>
      <c r="G88" s="7"/>
      <c r="H88" s="21" t="str">
        <f t="shared" si="0"/>
        <v/>
      </c>
    </row>
    <row r="89" spans="1:8" s="9" customFormat="1" ht="12.75" customHeight="1">
      <c r="A89" s="7"/>
      <c r="B89" s="288"/>
      <c r="C89" s="288"/>
      <c r="D89" s="288"/>
      <c r="E89" s="288"/>
      <c r="F89" s="8"/>
      <c r="G89" s="7"/>
      <c r="H89" s="21" t="str">
        <f t="shared" si="0"/>
        <v/>
      </c>
    </row>
    <row r="90" spans="1:8" s="9" customFormat="1" ht="12.75" customHeight="1">
      <c r="A90" s="7"/>
      <c r="B90" s="288"/>
      <c r="C90" s="288"/>
      <c r="D90" s="288"/>
      <c r="E90" s="288"/>
      <c r="F90" s="8"/>
      <c r="G90" s="7"/>
      <c r="H90" s="21" t="str">
        <f t="shared" si="0"/>
        <v/>
      </c>
    </row>
    <row r="91" spans="1:8" s="9" customFormat="1" ht="12.75" customHeight="1">
      <c r="A91" s="7"/>
      <c r="B91" s="288"/>
      <c r="C91" s="288"/>
      <c r="D91" s="288"/>
      <c r="E91" s="288"/>
      <c r="F91" s="8"/>
      <c r="G91" s="7"/>
      <c r="H91" s="21" t="str">
        <f t="shared" si="0"/>
        <v/>
      </c>
    </row>
    <row r="92" spans="1:8" s="9" customFormat="1" ht="12.75" customHeight="1">
      <c r="A92" s="7"/>
      <c r="B92" s="288"/>
      <c r="C92" s="288"/>
      <c r="D92" s="288"/>
      <c r="E92" s="288"/>
      <c r="F92" s="8"/>
      <c r="G92" s="7"/>
      <c r="H92" s="21" t="str">
        <f t="shared" si="0"/>
        <v/>
      </c>
    </row>
    <row r="93" spans="1:8" s="9" customFormat="1" ht="12.75" customHeight="1">
      <c r="A93" s="7"/>
      <c r="B93" s="288"/>
      <c r="C93" s="288"/>
      <c r="D93" s="288"/>
      <c r="E93" s="288"/>
      <c r="F93" s="8"/>
      <c r="G93" s="7"/>
      <c r="H93" s="21" t="str">
        <f t="shared" si="0"/>
        <v/>
      </c>
    </row>
    <row r="94" spans="1:8" s="9" customFormat="1" ht="12.75" customHeight="1">
      <c r="A94" s="7"/>
      <c r="B94" s="288"/>
      <c r="C94" s="288"/>
      <c r="D94" s="288"/>
      <c r="E94" s="288"/>
      <c r="F94" s="8"/>
      <c r="G94" s="7"/>
      <c r="H94" s="21" t="str">
        <f t="shared" si="0"/>
        <v/>
      </c>
    </row>
    <row r="95" spans="1:8" s="9" customFormat="1" ht="12.75" customHeight="1">
      <c r="A95" s="7"/>
      <c r="B95" s="288"/>
      <c r="C95" s="288"/>
      <c r="D95" s="288"/>
      <c r="E95" s="288"/>
      <c r="F95" s="8"/>
      <c r="G95" s="7"/>
      <c r="H95" s="21" t="str">
        <f t="shared" si="0"/>
        <v/>
      </c>
    </row>
    <row r="96" spans="1:8" s="9" customFormat="1" ht="12.75" customHeight="1">
      <c r="A96" s="7"/>
      <c r="B96" s="288"/>
      <c r="C96" s="288"/>
      <c r="D96" s="288"/>
      <c r="E96" s="288"/>
      <c r="F96" s="8"/>
      <c r="G96" s="7"/>
      <c r="H96" s="21"/>
    </row>
    <row r="97" spans="1:8" s="9" customFormat="1" ht="12.75" customHeight="1">
      <c r="A97" s="7"/>
      <c r="B97" s="288"/>
      <c r="C97" s="288"/>
      <c r="D97" s="288"/>
      <c r="E97" s="288"/>
      <c r="F97" s="8"/>
      <c r="G97" s="7"/>
      <c r="H97" s="21"/>
    </row>
    <row r="98" spans="1:8" s="9" customFormat="1" ht="12.75" customHeight="1">
      <c r="A98" s="7"/>
      <c r="B98" s="288"/>
      <c r="C98" s="288"/>
      <c r="D98" s="288"/>
      <c r="E98" s="288"/>
      <c r="F98" s="8"/>
      <c r="G98" s="7"/>
      <c r="H98" s="21"/>
    </row>
    <row r="99" spans="1:8" s="9" customFormat="1" ht="12.75" customHeight="1">
      <c r="A99" s="7"/>
      <c r="B99" s="288"/>
      <c r="C99" s="288"/>
      <c r="D99" s="288"/>
      <c r="E99" s="288"/>
      <c r="F99" s="8"/>
      <c r="G99" s="7"/>
      <c r="H99" s="21"/>
    </row>
    <row r="100" spans="1:8" s="9" customFormat="1" ht="12.75" customHeight="1">
      <c r="A100" s="7"/>
      <c r="B100" s="288"/>
      <c r="C100" s="288"/>
      <c r="D100" s="288"/>
      <c r="E100" s="288"/>
      <c r="F100" s="8"/>
      <c r="G100" s="7"/>
      <c r="H100" s="21" t="str">
        <f t="shared" ref="H100:H142" si="6">IF(F100*G100=0,"",ROUND(+F100*G100,2))</f>
        <v/>
      </c>
    </row>
    <row r="101" spans="1:8" s="9" customFormat="1" ht="6" customHeight="1">
      <c r="A101" s="7"/>
      <c r="B101" s="288"/>
      <c r="C101" s="288"/>
      <c r="D101" s="288"/>
      <c r="E101" s="288"/>
      <c r="F101" s="8"/>
      <c r="G101" s="7"/>
      <c r="H101" s="21" t="str">
        <f t="shared" si="6"/>
        <v/>
      </c>
    </row>
    <row r="102" spans="1:8" s="9" customFormat="1" ht="13">
      <c r="A102" s="7"/>
      <c r="C102" s="7"/>
      <c r="D102" s="10"/>
      <c r="E102" s="7" t="s">
        <v>4</v>
      </c>
      <c r="F102" s="10">
        <v>8</v>
      </c>
      <c r="G102" s="23"/>
      <c r="H102" s="21" t="str">
        <f t="shared" si="6"/>
        <v/>
      </c>
    </row>
    <row r="103" spans="1:8" s="9" customFormat="1" ht="12.75" customHeight="1">
      <c r="A103" s="7" t="s">
        <v>22</v>
      </c>
      <c r="B103" s="288" t="s">
        <v>89</v>
      </c>
      <c r="C103" s="288"/>
      <c r="D103" s="288"/>
      <c r="E103" s="288"/>
      <c r="F103" s="8"/>
      <c r="G103" s="24"/>
      <c r="H103" s="21" t="str">
        <f t="shared" si="6"/>
        <v/>
      </c>
    </row>
    <row r="104" spans="1:8" s="9" customFormat="1" ht="12.75" customHeight="1">
      <c r="A104" s="7"/>
      <c r="B104" s="288"/>
      <c r="C104" s="288"/>
      <c r="D104" s="288"/>
      <c r="E104" s="288"/>
      <c r="F104" s="8"/>
      <c r="G104" s="24"/>
      <c r="H104" s="21"/>
    </row>
    <row r="105" spans="1:8" s="9" customFormat="1" ht="17" customHeight="1">
      <c r="A105" s="7"/>
      <c r="B105" s="288"/>
      <c r="C105" s="288"/>
      <c r="D105" s="288"/>
      <c r="E105" s="288"/>
      <c r="F105" s="8"/>
      <c r="G105" s="24"/>
      <c r="H105" s="21" t="str">
        <f t="shared" si="6"/>
        <v/>
      </c>
    </row>
    <row r="106" spans="1:8" s="9" customFormat="1" ht="13">
      <c r="A106" s="7"/>
      <c r="C106" s="7" t="s">
        <v>6</v>
      </c>
      <c r="D106" s="10"/>
      <c r="E106" s="7"/>
      <c r="F106" s="10">
        <v>20</v>
      </c>
      <c r="G106" s="23"/>
      <c r="H106" s="21" t="str">
        <f t="shared" si="6"/>
        <v/>
      </c>
    </row>
    <row r="107" spans="1:8" s="9" customFormat="1" ht="12.75" customHeight="1">
      <c r="A107" s="7" t="s">
        <v>25</v>
      </c>
      <c r="B107" s="288" t="s">
        <v>90</v>
      </c>
      <c r="C107" s="288"/>
      <c r="D107" s="288"/>
      <c r="E107" s="288"/>
      <c r="F107" s="8"/>
      <c r="G107" s="24"/>
      <c r="H107" s="21" t="str">
        <f t="shared" si="6"/>
        <v/>
      </c>
    </row>
    <row r="108" spans="1:8" s="9" customFormat="1" ht="13" customHeight="1">
      <c r="A108" s="7"/>
      <c r="B108" s="288"/>
      <c r="C108" s="288"/>
      <c r="D108" s="288"/>
      <c r="E108" s="288"/>
      <c r="F108" s="8"/>
      <c r="G108" s="24"/>
      <c r="H108" s="21" t="str">
        <f t="shared" si="6"/>
        <v/>
      </c>
    </row>
    <row r="109" spans="1:8" s="9" customFormat="1" ht="13" customHeight="1">
      <c r="A109" s="7"/>
      <c r="B109" s="288"/>
      <c r="C109" s="288"/>
      <c r="D109" s="288"/>
      <c r="E109" s="288"/>
      <c r="F109" s="8"/>
      <c r="G109" s="24"/>
      <c r="H109" s="21" t="str">
        <f t="shared" si="6"/>
        <v/>
      </c>
    </row>
    <row r="110" spans="1:8" s="9" customFormat="1" ht="13" customHeight="1">
      <c r="A110" s="7"/>
      <c r="B110" s="288"/>
      <c r="C110" s="288"/>
      <c r="D110" s="288"/>
      <c r="E110" s="288"/>
      <c r="F110" s="8"/>
      <c r="G110" s="24"/>
      <c r="H110" s="21"/>
    </row>
    <row r="111" spans="1:8" s="9" customFormat="1" ht="13" customHeight="1">
      <c r="A111" s="7"/>
      <c r="B111" s="288"/>
      <c r="C111" s="288"/>
      <c r="D111" s="288"/>
      <c r="E111" s="288"/>
      <c r="F111" s="8"/>
      <c r="G111" s="24"/>
      <c r="H111" s="21"/>
    </row>
    <row r="112" spans="1:8" s="9" customFormat="1" ht="13" customHeight="1">
      <c r="A112" s="7"/>
      <c r="B112" s="288"/>
      <c r="C112" s="288"/>
      <c r="D112" s="288"/>
      <c r="E112" s="288"/>
      <c r="F112" s="8"/>
      <c r="G112" s="24"/>
      <c r="H112" s="21"/>
    </row>
    <row r="113" spans="1:17" s="9" customFormat="1" ht="14.5" customHeight="1">
      <c r="A113" s="7"/>
      <c r="B113" s="288"/>
      <c r="C113" s="288"/>
      <c r="D113" s="288"/>
      <c r="E113" s="288"/>
      <c r="F113" s="8"/>
      <c r="G113" s="24"/>
      <c r="H113" s="21" t="str">
        <f t="shared" si="6"/>
        <v/>
      </c>
    </row>
    <row r="114" spans="1:17" s="9" customFormat="1" ht="13">
      <c r="A114" s="7"/>
      <c r="C114" s="7" t="s">
        <v>93</v>
      </c>
      <c r="D114" s="10"/>
      <c r="E114" s="7"/>
      <c r="F114" s="10">
        <v>1</v>
      </c>
      <c r="G114" s="23"/>
      <c r="H114" s="21" t="str">
        <f t="shared" si="6"/>
        <v/>
      </c>
    </row>
    <row r="115" spans="1:17" s="9" customFormat="1" ht="12.75" customHeight="1">
      <c r="A115" s="7" t="s">
        <v>32</v>
      </c>
      <c r="B115" s="288" t="s">
        <v>92</v>
      </c>
      <c r="C115" s="288"/>
      <c r="D115" s="288"/>
      <c r="E115" s="288"/>
      <c r="F115" s="8"/>
      <c r="G115" s="24"/>
      <c r="H115" s="21" t="str">
        <f t="shared" si="6"/>
        <v/>
      </c>
    </row>
    <row r="116" spans="1:17" s="9" customFormat="1" ht="13" customHeight="1">
      <c r="A116" s="7"/>
      <c r="B116" s="288"/>
      <c r="C116" s="288"/>
      <c r="D116" s="288"/>
      <c r="E116" s="288"/>
      <c r="F116" s="8"/>
      <c r="G116" s="24"/>
      <c r="H116" s="21" t="str">
        <f t="shared" si="6"/>
        <v/>
      </c>
    </row>
    <row r="117" spans="1:17" s="9" customFormat="1" ht="13" customHeight="1">
      <c r="A117" s="7"/>
      <c r="B117" s="288"/>
      <c r="C117" s="288"/>
      <c r="D117" s="288"/>
      <c r="E117" s="288"/>
      <c r="F117" s="8"/>
      <c r="G117" s="24"/>
      <c r="H117" s="21" t="str">
        <f t="shared" si="6"/>
        <v/>
      </c>
    </row>
    <row r="118" spans="1:17" s="9" customFormat="1" ht="14.5" customHeight="1">
      <c r="A118" s="7"/>
      <c r="B118" s="288"/>
      <c r="C118" s="288"/>
      <c r="D118" s="288"/>
      <c r="E118" s="288"/>
      <c r="F118" s="8"/>
      <c r="G118" s="24"/>
      <c r="H118" s="21" t="str">
        <f t="shared" si="6"/>
        <v/>
      </c>
    </row>
    <row r="119" spans="1:17" s="9" customFormat="1" ht="13">
      <c r="A119" s="7"/>
      <c r="C119" s="7" t="s">
        <v>4</v>
      </c>
      <c r="D119" s="10"/>
      <c r="E119" s="7"/>
      <c r="F119" s="10">
        <v>28</v>
      </c>
      <c r="G119" s="23"/>
      <c r="H119" s="21" t="str">
        <f t="shared" si="6"/>
        <v/>
      </c>
    </row>
    <row r="120" spans="1:17" s="9" customFormat="1" ht="12.75" customHeight="1">
      <c r="A120" s="280" t="s">
        <v>33</v>
      </c>
      <c r="B120" s="287" t="s">
        <v>94</v>
      </c>
      <c r="C120" s="287"/>
      <c r="D120" s="287"/>
      <c r="E120" s="287"/>
      <c r="F120" s="281"/>
      <c r="G120" s="285"/>
      <c r="H120" s="244" t="str">
        <f t="shared" si="6"/>
        <v/>
      </c>
    </row>
    <row r="121" spans="1:17" s="9" customFormat="1" ht="13" customHeight="1">
      <c r="A121" s="280"/>
      <c r="B121" s="287"/>
      <c r="C121" s="287"/>
      <c r="D121" s="287"/>
      <c r="E121" s="287"/>
      <c r="F121" s="281"/>
      <c r="G121" s="285"/>
      <c r="H121" s="244" t="str">
        <f t="shared" si="6"/>
        <v/>
      </c>
    </row>
    <row r="122" spans="1:17" s="9" customFormat="1" ht="13" customHeight="1">
      <c r="A122" s="280"/>
      <c r="B122" s="287"/>
      <c r="C122" s="287"/>
      <c r="D122" s="287"/>
      <c r="E122" s="287"/>
      <c r="F122" s="281"/>
      <c r="G122" s="285"/>
      <c r="H122" s="244" t="str">
        <f t="shared" si="6"/>
        <v/>
      </c>
    </row>
    <row r="123" spans="1:17" s="9" customFormat="1" ht="13">
      <c r="A123" s="280"/>
      <c r="B123" s="282"/>
      <c r="C123" s="280" t="s">
        <v>19</v>
      </c>
      <c r="D123" s="283"/>
      <c r="E123" s="280"/>
      <c r="F123" s="283">
        <v>1</v>
      </c>
      <c r="G123" s="284"/>
      <c r="H123" s="244" t="str">
        <f t="shared" si="6"/>
        <v/>
      </c>
      <c r="M123" s="288"/>
      <c r="N123" s="288"/>
      <c r="O123" s="288"/>
      <c r="P123" s="288"/>
      <c r="Q123" s="8"/>
    </row>
    <row r="124" spans="1:17" s="9" customFormat="1" ht="13">
      <c r="A124" s="7" t="s">
        <v>34</v>
      </c>
      <c r="B124" s="288" t="s">
        <v>96</v>
      </c>
      <c r="C124" s="288"/>
      <c r="D124" s="288"/>
      <c r="E124" s="288"/>
      <c r="F124" s="8"/>
      <c r="G124" s="24"/>
      <c r="H124" s="21" t="str">
        <f t="shared" si="6"/>
        <v/>
      </c>
      <c r="M124" s="288"/>
      <c r="N124" s="288"/>
      <c r="O124" s="288"/>
      <c r="P124" s="288"/>
      <c r="Q124" s="8"/>
    </row>
    <row r="125" spans="1:17" s="9" customFormat="1" ht="13">
      <c r="A125" s="7"/>
      <c r="B125" s="288"/>
      <c r="C125" s="288"/>
      <c r="D125" s="288"/>
      <c r="E125" s="288"/>
      <c r="F125" s="8"/>
      <c r="G125" s="24"/>
      <c r="H125" s="21" t="str">
        <f t="shared" si="6"/>
        <v/>
      </c>
      <c r="M125" s="288"/>
      <c r="N125" s="288"/>
      <c r="O125" s="288"/>
      <c r="P125" s="288"/>
      <c r="Q125" s="8"/>
    </row>
    <row r="126" spans="1:17" s="9" customFormat="1" ht="13">
      <c r="A126" s="7"/>
      <c r="B126" s="288"/>
      <c r="C126" s="288"/>
      <c r="D126" s="288"/>
      <c r="E126" s="288"/>
      <c r="F126" s="8"/>
      <c r="G126" s="24"/>
      <c r="H126" s="21"/>
      <c r="M126" s="288"/>
      <c r="N126" s="288"/>
      <c r="O126" s="288"/>
      <c r="P126" s="288"/>
      <c r="Q126" s="8"/>
    </row>
    <row r="127" spans="1:17" s="9" customFormat="1" ht="13">
      <c r="A127" s="7"/>
      <c r="B127" s="288"/>
      <c r="C127" s="288"/>
      <c r="D127" s="288"/>
      <c r="E127" s="288"/>
      <c r="F127" s="8"/>
      <c r="G127" s="24"/>
      <c r="H127" s="21"/>
      <c r="M127" s="288"/>
      <c r="N127" s="288"/>
      <c r="O127" s="288"/>
      <c r="P127" s="288"/>
      <c r="Q127" s="8"/>
    </row>
    <row r="128" spans="1:17" s="9" customFormat="1" ht="13">
      <c r="A128" s="7"/>
      <c r="B128" s="288"/>
      <c r="C128" s="288"/>
      <c r="D128" s="288"/>
      <c r="E128" s="288"/>
      <c r="F128" s="8"/>
      <c r="G128" s="24"/>
      <c r="H128" s="21" t="str">
        <f t="shared" si="6"/>
        <v/>
      </c>
      <c r="M128" s="288"/>
      <c r="N128" s="288"/>
      <c r="O128" s="288"/>
      <c r="P128" s="288"/>
      <c r="Q128" s="8"/>
    </row>
    <row r="129" spans="1:17" s="9" customFormat="1" ht="13" customHeight="1">
      <c r="A129" s="7"/>
      <c r="C129" s="7" t="s">
        <v>4</v>
      </c>
      <c r="D129" s="10"/>
      <c r="E129" s="7"/>
      <c r="F129" s="10">
        <v>3</v>
      </c>
      <c r="G129" s="23"/>
      <c r="H129" s="21" t="str">
        <f t="shared" si="6"/>
        <v/>
      </c>
      <c r="N129" s="7"/>
      <c r="O129" s="10"/>
      <c r="P129" s="7"/>
      <c r="Q129" s="10"/>
    </row>
    <row r="130" spans="1:17" s="9" customFormat="1" ht="13" customHeight="1">
      <c r="A130" s="7" t="s">
        <v>35</v>
      </c>
      <c r="B130" s="288" t="s">
        <v>95</v>
      </c>
      <c r="C130" s="288"/>
      <c r="D130" s="288"/>
      <c r="E130" s="288"/>
      <c r="F130" s="8"/>
      <c r="G130" s="24"/>
      <c r="H130" s="21" t="str">
        <f t="shared" si="6"/>
        <v/>
      </c>
      <c r="M130" s="288"/>
      <c r="N130" s="288"/>
      <c r="O130" s="288"/>
      <c r="P130" s="288"/>
      <c r="Q130" s="8"/>
    </row>
    <row r="131" spans="1:17" s="9" customFormat="1" ht="13" customHeight="1">
      <c r="A131" s="7"/>
      <c r="B131" s="288"/>
      <c r="C131" s="288"/>
      <c r="D131" s="288"/>
      <c r="E131" s="288"/>
      <c r="F131" s="8"/>
      <c r="G131" s="24"/>
      <c r="H131" s="21"/>
      <c r="M131" s="288"/>
      <c r="N131" s="288"/>
      <c r="O131" s="288"/>
      <c r="P131" s="288"/>
      <c r="Q131" s="8"/>
    </row>
    <row r="132" spans="1:17" s="9" customFormat="1" ht="13" customHeight="1">
      <c r="A132" s="7"/>
      <c r="B132" s="288"/>
      <c r="C132" s="288"/>
      <c r="D132" s="288"/>
      <c r="E132" s="288"/>
      <c r="F132" s="8"/>
      <c r="G132" s="24"/>
      <c r="H132" s="21"/>
      <c r="M132" s="288"/>
      <c r="N132" s="288"/>
      <c r="O132" s="288"/>
      <c r="P132" s="288"/>
      <c r="Q132" s="8"/>
    </row>
    <row r="133" spans="1:17" s="9" customFormat="1" ht="13">
      <c r="A133" s="7"/>
      <c r="B133" s="288"/>
      <c r="C133" s="288"/>
      <c r="D133" s="288"/>
      <c r="E133" s="288"/>
      <c r="F133" s="8"/>
      <c r="G133" s="24"/>
      <c r="H133" s="21" t="str">
        <f t="shared" si="6"/>
        <v/>
      </c>
      <c r="M133" s="288"/>
      <c r="N133" s="288"/>
      <c r="O133" s="288"/>
      <c r="P133" s="288"/>
      <c r="Q133" s="8"/>
    </row>
    <row r="134" spans="1:17" s="9" customFormat="1" ht="13" customHeight="1">
      <c r="A134" s="7"/>
      <c r="C134" s="7" t="s">
        <v>18</v>
      </c>
      <c r="D134" s="10"/>
      <c r="E134" s="7"/>
      <c r="F134" s="10">
        <v>1</v>
      </c>
      <c r="G134" s="23"/>
      <c r="H134" s="21" t="str">
        <f t="shared" si="6"/>
        <v/>
      </c>
      <c r="M134" s="288"/>
      <c r="N134" s="288"/>
      <c r="O134" s="288"/>
      <c r="P134" s="288"/>
      <c r="Q134" s="8"/>
    </row>
    <row r="135" spans="1:17" s="9" customFormat="1" ht="12.75" customHeight="1">
      <c r="A135" s="7" t="s">
        <v>36</v>
      </c>
      <c r="B135" s="288" t="s">
        <v>97</v>
      </c>
      <c r="C135" s="288"/>
      <c r="D135" s="288"/>
      <c r="E135" s="288"/>
      <c r="F135" s="8"/>
      <c r="G135" s="24"/>
      <c r="H135" s="21" t="str">
        <f t="shared" si="6"/>
        <v/>
      </c>
      <c r="N135" s="7"/>
      <c r="O135" s="10"/>
      <c r="P135" s="7"/>
      <c r="Q135" s="10"/>
    </row>
    <row r="136" spans="1:17" s="9" customFormat="1" ht="13" customHeight="1">
      <c r="A136" s="7"/>
      <c r="B136" s="288"/>
      <c r="C136" s="288"/>
      <c r="D136" s="288"/>
      <c r="E136" s="288"/>
      <c r="F136" s="8"/>
      <c r="G136" s="24"/>
      <c r="H136" s="21" t="str">
        <f t="shared" si="6"/>
        <v/>
      </c>
      <c r="M136" s="288"/>
      <c r="N136" s="288"/>
      <c r="O136" s="288"/>
      <c r="P136" s="288"/>
      <c r="Q136" s="8"/>
    </row>
    <row r="137" spans="1:17" s="9" customFormat="1" ht="13">
      <c r="A137" s="7"/>
      <c r="C137" s="7" t="s">
        <v>4</v>
      </c>
      <c r="D137" s="10"/>
      <c r="E137" s="7"/>
      <c r="F137" s="10">
        <v>45</v>
      </c>
      <c r="G137" s="23"/>
      <c r="H137" s="21" t="str">
        <f t="shared" si="6"/>
        <v/>
      </c>
    </row>
    <row r="138" spans="1:17" s="9" customFormat="1" ht="12.75" customHeight="1">
      <c r="A138" s="7" t="s">
        <v>37</v>
      </c>
      <c r="B138" s="288" t="s">
        <v>98</v>
      </c>
      <c r="C138" s="288"/>
      <c r="D138" s="288"/>
      <c r="E138" s="288"/>
      <c r="F138" s="8"/>
      <c r="G138" s="24"/>
      <c r="H138" s="21" t="str">
        <f t="shared" si="6"/>
        <v/>
      </c>
    </row>
    <row r="139" spans="1:17" s="9" customFormat="1" ht="13" customHeight="1">
      <c r="A139" s="7"/>
      <c r="B139" s="288"/>
      <c r="C139" s="288"/>
      <c r="D139" s="288"/>
      <c r="E139" s="288"/>
      <c r="F139" s="8"/>
      <c r="G139" s="24"/>
      <c r="H139" s="21" t="str">
        <f t="shared" si="6"/>
        <v/>
      </c>
    </row>
    <row r="140" spans="1:17" s="9" customFormat="1" ht="13" customHeight="1">
      <c r="A140" s="7"/>
      <c r="B140" s="288"/>
      <c r="C140" s="288"/>
      <c r="D140" s="288"/>
      <c r="E140" s="288"/>
      <c r="F140" s="8"/>
      <c r="G140" s="24"/>
      <c r="H140" s="21"/>
    </row>
    <row r="141" spans="1:17" s="9" customFormat="1" ht="13" customHeight="1">
      <c r="A141" s="7"/>
      <c r="B141" s="288"/>
      <c r="C141" s="288"/>
      <c r="D141" s="288"/>
      <c r="E141" s="288"/>
      <c r="F141" s="8"/>
      <c r="G141" s="24"/>
      <c r="H141" s="21" t="str">
        <f t="shared" si="6"/>
        <v/>
      </c>
    </row>
    <row r="142" spans="1:17" s="9" customFormat="1" ht="13">
      <c r="A142" s="7"/>
      <c r="C142" s="7" t="s">
        <v>18</v>
      </c>
      <c r="D142" s="10"/>
      <c r="E142" s="7"/>
      <c r="F142" s="10">
        <v>0.5</v>
      </c>
      <c r="G142" s="23"/>
      <c r="H142" s="21" t="str">
        <f t="shared" si="6"/>
        <v/>
      </c>
    </row>
    <row r="143" spans="1:17" s="9" customFormat="1" ht="12.75" customHeight="1">
      <c r="A143" s="7" t="s">
        <v>38</v>
      </c>
      <c r="B143" s="288" t="s">
        <v>99</v>
      </c>
      <c r="C143" s="288"/>
      <c r="D143" s="288"/>
      <c r="E143" s="288"/>
      <c r="F143" s="8"/>
      <c r="G143" s="24"/>
      <c r="H143" s="21" t="str">
        <f t="shared" ref="H143:H168" si="7">IF(F143*G143=0,"",ROUND(+F143*G143,2))</f>
        <v/>
      </c>
    </row>
    <row r="144" spans="1:17" s="9" customFormat="1" ht="13" customHeight="1">
      <c r="A144" s="7"/>
      <c r="B144" s="288"/>
      <c r="C144" s="288"/>
      <c r="D144" s="288"/>
      <c r="E144" s="288"/>
      <c r="F144" s="8"/>
      <c r="G144" s="24"/>
      <c r="H144" s="21" t="str">
        <f t="shared" si="7"/>
        <v/>
      </c>
    </row>
    <row r="145" spans="1:8" s="9" customFormat="1" ht="13" customHeight="1">
      <c r="A145" s="7"/>
      <c r="B145" s="288"/>
      <c r="C145" s="288"/>
      <c r="D145" s="288"/>
      <c r="E145" s="288"/>
      <c r="F145" s="8"/>
      <c r="G145" s="24"/>
      <c r="H145" s="21" t="str">
        <f t="shared" si="7"/>
        <v/>
      </c>
    </row>
    <row r="146" spans="1:8" s="9" customFormat="1" ht="13" customHeight="1">
      <c r="A146" s="7"/>
      <c r="B146" s="288"/>
      <c r="C146" s="288"/>
      <c r="D146" s="288"/>
      <c r="E146" s="288"/>
      <c r="F146" s="8"/>
      <c r="G146" s="24"/>
      <c r="H146" s="21" t="str">
        <f t="shared" si="7"/>
        <v/>
      </c>
    </row>
    <row r="147" spans="1:8" s="9" customFormat="1" ht="13">
      <c r="A147" s="7"/>
      <c r="C147" s="7" t="s">
        <v>18</v>
      </c>
      <c r="D147" s="10"/>
      <c r="E147" s="7"/>
      <c r="F147" s="10">
        <v>1.2</v>
      </c>
      <c r="G147" s="23"/>
      <c r="H147" s="21" t="str">
        <f t="shared" si="7"/>
        <v/>
      </c>
    </row>
    <row r="148" spans="1:8" s="9" customFormat="1" ht="12.75" customHeight="1">
      <c r="A148" s="7" t="s">
        <v>39</v>
      </c>
      <c r="B148" s="288" t="s">
        <v>100</v>
      </c>
      <c r="C148" s="288"/>
      <c r="D148" s="288"/>
      <c r="E148" s="288"/>
      <c r="F148" s="8"/>
      <c r="G148" s="24"/>
      <c r="H148" s="21" t="str">
        <f t="shared" si="7"/>
        <v/>
      </c>
    </row>
    <row r="149" spans="1:8" s="9" customFormat="1" ht="13" customHeight="1">
      <c r="A149" s="7"/>
      <c r="B149" s="288"/>
      <c r="C149" s="288"/>
      <c r="D149" s="288"/>
      <c r="E149" s="288"/>
      <c r="F149" s="8"/>
      <c r="G149" s="24"/>
      <c r="H149" s="21" t="str">
        <f t="shared" si="7"/>
        <v/>
      </c>
    </row>
    <row r="150" spans="1:8" s="9" customFormat="1" ht="13">
      <c r="A150" s="7"/>
      <c r="C150" s="7" t="s">
        <v>4</v>
      </c>
      <c r="D150" s="10"/>
      <c r="E150" s="7"/>
      <c r="F150" s="10">
        <v>2</v>
      </c>
      <c r="G150" s="23"/>
      <c r="H150" s="21" t="str">
        <f t="shared" si="7"/>
        <v/>
      </c>
    </row>
    <row r="151" spans="1:8" s="9" customFormat="1" ht="12.75" customHeight="1">
      <c r="A151" s="7" t="s">
        <v>40</v>
      </c>
      <c r="B151" s="288" t="s">
        <v>101</v>
      </c>
      <c r="C151" s="288"/>
      <c r="D151" s="288"/>
      <c r="E151" s="288"/>
      <c r="F151" s="8"/>
      <c r="G151" s="24"/>
      <c r="H151" s="21" t="str">
        <f t="shared" si="7"/>
        <v/>
      </c>
    </row>
    <row r="152" spans="1:8" s="9" customFormat="1" ht="13" customHeight="1">
      <c r="A152" s="7"/>
      <c r="B152" s="288"/>
      <c r="C152" s="288"/>
      <c r="D152" s="288"/>
      <c r="E152" s="288"/>
      <c r="F152" s="8"/>
      <c r="G152" s="24"/>
      <c r="H152" s="21" t="str">
        <f t="shared" si="7"/>
        <v/>
      </c>
    </row>
    <row r="153" spans="1:8" s="9" customFormat="1" ht="13" customHeight="1">
      <c r="A153" s="7"/>
      <c r="B153" s="288"/>
      <c r="C153" s="288"/>
      <c r="D153" s="288"/>
      <c r="E153" s="288"/>
      <c r="F153" s="8"/>
      <c r="G153" s="24"/>
      <c r="H153" s="21" t="str">
        <f t="shared" si="7"/>
        <v/>
      </c>
    </row>
    <row r="154" spans="1:8" s="9" customFormat="1" ht="13">
      <c r="A154" s="7"/>
      <c r="C154" s="7" t="s">
        <v>19</v>
      </c>
      <c r="D154" s="10"/>
      <c r="E154" s="7"/>
      <c r="F154" s="10">
        <v>1</v>
      </c>
      <c r="G154" s="23"/>
      <c r="H154" s="21" t="str">
        <f t="shared" si="7"/>
        <v/>
      </c>
    </row>
    <row r="155" spans="1:8" s="230" customFormat="1" ht="13">
      <c r="A155" s="271"/>
      <c r="C155" s="271"/>
      <c r="D155" s="231"/>
      <c r="E155" s="271"/>
      <c r="F155" s="231"/>
      <c r="G155" s="23"/>
      <c r="H155" s="244"/>
    </row>
    <row r="156" spans="1:8" s="9" customFormat="1" ht="12.75" customHeight="1">
      <c r="A156" s="7" t="s">
        <v>41</v>
      </c>
      <c r="B156" s="288" t="s">
        <v>140</v>
      </c>
      <c r="C156" s="288"/>
      <c r="D156" s="288"/>
      <c r="E156" s="288"/>
      <c r="F156" s="8"/>
      <c r="G156" s="24"/>
      <c r="H156" s="21" t="str">
        <f t="shared" si="7"/>
        <v/>
      </c>
    </row>
    <row r="157" spans="1:8" s="9" customFormat="1" ht="13">
      <c r="A157" s="7"/>
      <c r="C157" s="7" t="s">
        <v>4</v>
      </c>
      <c r="D157" s="10"/>
      <c r="E157" s="7"/>
      <c r="F157" s="10">
        <v>3</v>
      </c>
      <c r="G157" s="23"/>
      <c r="H157" s="21" t="str">
        <f t="shared" si="7"/>
        <v/>
      </c>
    </row>
    <row r="158" spans="1:8" s="9" customFormat="1" ht="12.75" customHeight="1">
      <c r="A158" s="7" t="s">
        <v>42</v>
      </c>
      <c r="B158" s="288" t="s">
        <v>104</v>
      </c>
      <c r="C158" s="288"/>
      <c r="D158" s="288"/>
      <c r="E158" s="288"/>
      <c r="F158" s="8"/>
      <c r="G158" s="24"/>
      <c r="H158" s="21" t="str">
        <f t="shared" si="7"/>
        <v/>
      </c>
    </row>
    <row r="159" spans="1:8" s="9" customFormat="1" ht="13">
      <c r="A159" s="7"/>
      <c r="C159" s="7" t="s">
        <v>18</v>
      </c>
      <c r="D159" s="10"/>
      <c r="E159" s="7"/>
      <c r="F159" s="10">
        <v>1.5</v>
      </c>
      <c r="G159" s="23"/>
      <c r="H159" s="21" t="str">
        <f t="shared" si="7"/>
        <v/>
      </c>
    </row>
    <row r="160" spans="1:8" s="9" customFormat="1" ht="12.75" customHeight="1">
      <c r="A160" s="7" t="s">
        <v>43</v>
      </c>
      <c r="B160" s="288" t="s">
        <v>103</v>
      </c>
      <c r="C160" s="288"/>
      <c r="D160" s="288"/>
      <c r="E160" s="288"/>
      <c r="F160" s="8"/>
      <c r="G160" s="24"/>
      <c r="H160" s="21" t="str">
        <f t="shared" si="7"/>
        <v/>
      </c>
    </row>
    <row r="161" spans="1:8" s="9" customFormat="1" ht="13" customHeight="1">
      <c r="A161" s="7"/>
      <c r="B161" s="288"/>
      <c r="C161" s="288"/>
      <c r="D161" s="288"/>
      <c r="E161" s="288"/>
      <c r="F161" s="8"/>
      <c r="G161" s="24"/>
      <c r="H161" s="21" t="str">
        <f t="shared" si="7"/>
        <v/>
      </c>
    </row>
    <row r="162" spans="1:8" s="9" customFormat="1" ht="13" customHeight="1">
      <c r="A162" s="7"/>
      <c r="B162" s="288"/>
      <c r="C162" s="288"/>
      <c r="D162" s="288"/>
      <c r="E162" s="288"/>
      <c r="F162" s="8"/>
      <c r="G162" s="24"/>
      <c r="H162" s="21" t="str">
        <f t="shared" si="7"/>
        <v/>
      </c>
    </row>
    <row r="163" spans="1:8" s="9" customFormat="1" ht="16" customHeight="1">
      <c r="A163" s="7"/>
      <c r="B163" s="288"/>
      <c r="C163" s="288"/>
      <c r="D163" s="288"/>
      <c r="E163" s="288"/>
      <c r="F163" s="8"/>
      <c r="G163" s="24"/>
      <c r="H163" s="21" t="str">
        <f t="shared" si="7"/>
        <v/>
      </c>
    </row>
    <row r="164" spans="1:8" s="9" customFormat="1" ht="13">
      <c r="A164" s="7"/>
      <c r="C164" s="7" t="s">
        <v>18</v>
      </c>
      <c r="D164" s="10"/>
      <c r="E164" s="7"/>
      <c r="F164" s="10">
        <v>0.6</v>
      </c>
      <c r="G164" s="23"/>
      <c r="H164" s="21" t="str">
        <f t="shared" si="7"/>
        <v/>
      </c>
    </row>
    <row r="165" spans="1:8" s="9" customFormat="1" ht="12.75" customHeight="1">
      <c r="A165" s="7" t="s">
        <v>44</v>
      </c>
      <c r="B165" s="288" t="s">
        <v>102</v>
      </c>
      <c r="C165" s="288"/>
      <c r="D165" s="288"/>
      <c r="E165" s="288"/>
      <c r="F165" s="8"/>
      <c r="G165" s="24"/>
      <c r="H165" s="21" t="str">
        <f t="shared" si="7"/>
        <v/>
      </c>
    </row>
    <row r="166" spans="1:8" s="9" customFormat="1" ht="13" customHeight="1">
      <c r="A166" s="7"/>
      <c r="B166" s="288"/>
      <c r="C166" s="288"/>
      <c r="D166" s="288"/>
      <c r="E166" s="288"/>
      <c r="F166" s="8"/>
      <c r="G166" s="24"/>
      <c r="H166" s="21" t="str">
        <f t="shared" si="7"/>
        <v/>
      </c>
    </row>
    <row r="167" spans="1:8" s="9" customFormat="1" ht="13" customHeight="1">
      <c r="A167" s="7"/>
      <c r="B167" s="288"/>
      <c r="C167" s="288"/>
      <c r="D167" s="288"/>
      <c r="E167" s="288"/>
      <c r="F167" s="8"/>
      <c r="G167" s="24"/>
      <c r="H167" s="21" t="str">
        <f t="shared" si="7"/>
        <v/>
      </c>
    </row>
    <row r="168" spans="1:8" s="9" customFormat="1" ht="13" customHeight="1">
      <c r="A168" s="7"/>
      <c r="B168" s="288"/>
      <c r="C168" s="288"/>
      <c r="D168" s="288"/>
      <c r="E168" s="288"/>
      <c r="F168" s="8"/>
      <c r="G168" s="24"/>
      <c r="H168" s="21" t="str">
        <f t="shared" si="7"/>
        <v/>
      </c>
    </row>
    <row r="169" spans="1:8" s="9" customFormat="1" ht="13">
      <c r="A169" s="7"/>
      <c r="C169" s="7" t="s">
        <v>18</v>
      </c>
      <c r="D169" s="10"/>
      <c r="E169" s="7"/>
      <c r="F169" s="10">
        <v>0.6</v>
      </c>
      <c r="G169" s="23"/>
      <c r="H169" s="21" t="str">
        <f t="shared" ref="H169:H194" si="8">IF(F169*G169=0,"",ROUND(+F169*G169,2))</f>
        <v/>
      </c>
    </row>
    <row r="170" spans="1:8" s="9" customFormat="1" ht="12.75" customHeight="1">
      <c r="A170" s="280" t="s">
        <v>45</v>
      </c>
      <c r="B170" s="287" t="s">
        <v>105</v>
      </c>
      <c r="C170" s="287"/>
      <c r="D170" s="287"/>
      <c r="E170" s="287"/>
      <c r="F170" s="281"/>
      <c r="G170" s="285"/>
      <c r="H170" s="244" t="str">
        <f t="shared" si="8"/>
        <v/>
      </c>
    </row>
    <row r="171" spans="1:8" s="9" customFormat="1" ht="12.75" customHeight="1">
      <c r="A171" s="280"/>
      <c r="B171" s="287"/>
      <c r="C171" s="287"/>
      <c r="D171" s="287"/>
      <c r="E171" s="287"/>
      <c r="F171" s="281"/>
      <c r="G171" s="285"/>
      <c r="H171" s="244"/>
    </row>
    <row r="172" spans="1:8" s="9" customFormat="1" ht="12.75" customHeight="1">
      <c r="A172" s="280"/>
      <c r="B172" s="287"/>
      <c r="C172" s="287"/>
      <c r="D172" s="287"/>
      <c r="E172" s="287"/>
      <c r="F172" s="281"/>
      <c r="G172" s="285"/>
      <c r="H172" s="244"/>
    </row>
    <row r="173" spans="1:8" s="9" customFormat="1" ht="19" customHeight="1">
      <c r="A173" s="280"/>
      <c r="B173" s="287"/>
      <c r="C173" s="287"/>
      <c r="D173" s="287"/>
      <c r="E173" s="287"/>
      <c r="F173" s="281"/>
      <c r="G173" s="285"/>
      <c r="H173" s="244" t="str">
        <f t="shared" si="8"/>
        <v/>
      </c>
    </row>
    <row r="174" spans="1:8" s="9" customFormat="1" ht="13">
      <c r="A174" s="280"/>
      <c r="B174" s="282"/>
      <c r="C174" s="280" t="s">
        <v>4</v>
      </c>
      <c r="D174" s="283"/>
      <c r="E174" s="280"/>
      <c r="F174" s="283">
        <v>5</v>
      </c>
      <c r="G174" s="284"/>
      <c r="H174" s="244" t="str">
        <f t="shared" si="8"/>
        <v/>
      </c>
    </row>
    <row r="175" spans="1:8" s="9" customFormat="1" ht="12.75" customHeight="1">
      <c r="A175" s="7" t="s">
        <v>61</v>
      </c>
      <c r="B175" s="288" t="s">
        <v>106</v>
      </c>
      <c r="C175" s="288"/>
      <c r="D175" s="288"/>
      <c r="E175" s="288"/>
      <c r="F175" s="8"/>
      <c r="G175" s="24"/>
      <c r="H175" s="21" t="str">
        <f t="shared" si="8"/>
        <v/>
      </c>
    </row>
    <row r="176" spans="1:8" s="9" customFormat="1" ht="13" customHeight="1">
      <c r="A176" s="7"/>
      <c r="B176" s="288"/>
      <c r="C176" s="288"/>
      <c r="D176" s="288"/>
      <c r="E176" s="288"/>
      <c r="F176" s="8"/>
      <c r="G176" s="24"/>
      <c r="H176" s="21" t="str">
        <f t="shared" si="8"/>
        <v/>
      </c>
    </row>
    <row r="177" spans="1:14" s="9" customFormat="1" ht="13" customHeight="1">
      <c r="A177" s="7"/>
      <c r="B177" s="288"/>
      <c r="C177" s="288"/>
      <c r="D177" s="288"/>
      <c r="E177" s="288"/>
      <c r="F177" s="8"/>
      <c r="G177" s="24"/>
      <c r="H177" s="21" t="str">
        <f t="shared" si="8"/>
        <v/>
      </c>
    </row>
    <row r="178" spans="1:14" s="9" customFormat="1" ht="13">
      <c r="A178" s="7"/>
      <c r="C178" s="7" t="s">
        <v>4</v>
      </c>
      <c r="D178" s="10"/>
      <c r="E178" s="7"/>
      <c r="F178" s="10">
        <v>100</v>
      </c>
      <c r="G178" s="23"/>
      <c r="H178" s="21" t="str">
        <f t="shared" si="8"/>
        <v/>
      </c>
    </row>
    <row r="179" spans="1:14" s="9" customFormat="1" ht="13">
      <c r="A179" s="7" t="s">
        <v>46</v>
      </c>
      <c r="B179" s="290" t="s">
        <v>107</v>
      </c>
      <c r="C179" s="292"/>
      <c r="D179" s="292"/>
      <c r="E179" s="292"/>
      <c r="F179" s="8"/>
      <c r="G179" s="24"/>
      <c r="H179" s="21" t="str">
        <f t="shared" si="8"/>
        <v/>
      </c>
    </row>
    <row r="180" spans="1:14" s="9" customFormat="1" ht="15" customHeight="1">
      <c r="A180" s="7"/>
      <c r="B180" s="292"/>
      <c r="C180" s="292"/>
      <c r="D180" s="292"/>
      <c r="E180" s="292"/>
      <c r="F180" s="8"/>
      <c r="G180" s="24"/>
      <c r="H180" s="21" t="str">
        <f t="shared" si="8"/>
        <v/>
      </c>
      <c r="K180" s="290"/>
      <c r="L180" s="290"/>
      <c r="M180" s="290"/>
      <c r="N180" s="290"/>
    </row>
    <row r="181" spans="1:14" s="9" customFormat="1" ht="13">
      <c r="A181" s="7"/>
      <c r="C181" s="7" t="s">
        <v>18</v>
      </c>
      <c r="D181" s="11"/>
      <c r="E181" s="7"/>
      <c r="F181" s="11">
        <v>100</v>
      </c>
      <c r="G181" s="23"/>
      <c r="H181" s="21" t="str">
        <f t="shared" si="8"/>
        <v/>
      </c>
      <c r="K181" s="290"/>
      <c r="L181" s="290"/>
      <c r="M181" s="290"/>
      <c r="N181" s="290"/>
    </row>
    <row r="182" spans="1:14" s="9" customFormat="1" ht="13">
      <c r="A182" s="7" t="s">
        <v>47</v>
      </c>
      <c r="B182" s="288" t="s">
        <v>60</v>
      </c>
      <c r="C182" s="288"/>
      <c r="D182" s="288"/>
      <c r="E182" s="288"/>
      <c r="F182" s="8"/>
      <c r="G182" s="24"/>
      <c r="H182" s="21" t="str">
        <f t="shared" si="8"/>
        <v/>
      </c>
      <c r="K182" s="290"/>
      <c r="L182" s="290"/>
      <c r="M182" s="290"/>
      <c r="N182" s="290"/>
    </row>
    <row r="183" spans="1:14" s="9" customFormat="1" ht="13" customHeight="1">
      <c r="A183" s="7"/>
      <c r="B183" s="288"/>
      <c r="C183" s="288"/>
      <c r="D183" s="288"/>
      <c r="E183" s="288"/>
      <c r="F183" s="8"/>
      <c r="G183" s="24"/>
      <c r="H183" s="21" t="str">
        <f t="shared" si="8"/>
        <v/>
      </c>
      <c r="K183" s="290"/>
      <c r="L183" s="290"/>
      <c r="M183" s="290"/>
      <c r="N183" s="290"/>
    </row>
    <row r="184" spans="1:14" s="9" customFormat="1" ht="13">
      <c r="A184" s="7"/>
      <c r="B184" s="288"/>
      <c r="C184" s="288"/>
      <c r="D184" s="288"/>
      <c r="E184" s="288"/>
      <c r="F184" s="8"/>
      <c r="G184" s="24"/>
      <c r="H184" s="21" t="str">
        <f t="shared" si="8"/>
        <v/>
      </c>
      <c r="K184" s="14"/>
      <c r="L184" s="14"/>
      <c r="M184" s="14"/>
      <c r="N184" s="14"/>
    </row>
    <row r="185" spans="1:14" s="9" customFormat="1" ht="15" customHeight="1">
      <c r="A185" s="7"/>
      <c r="B185" s="288"/>
      <c r="C185" s="288"/>
      <c r="D185" s="288"/>
      <c r="E185" s="288"/>
      <c r="F185" s="8"/>
      <c r="G185" s="24"/>
      <c r="H185" s="21" t="str">
        <f t="shared" si="8"/>
        <v/>
      </c>
      <c r="K185" s="290"/>
      <c r="L185" s="290"/>
      <c r="M185" s="290"/>
      <c r="N185" s="290"/>
    </row>
    <row r="186" spans="1:14" s="9" customFormat="1" ht="15" customHeight="1">
      <c r="A186" s="7"/>
      <c r="C186" s="7" t="s">
        <v>6</v>
      </c>
      <c r="D186" s="10"/>
      <c r="E186" s="7"/>
      <c r="F186" s="10">
        <v>1.6</v>
      </c>
      <c r="G186" s="23"/>
      <c r="H186" s="21" t="str">
        <f t="shared" si="8"/>
        <v/>
      </c>
      <c r="K186" s="290"/>
      <c r="L186" s="290"/>
      <c r="M186" s="290"/>
      <c r="N186" s="290"/>
    </row>
    <row r="187" spans="1:14" s="9" customFormat="1" ht="13">
      <c r="A187" s="7" t="s">
        <v>48</v>
      </c>
      <c r="B187" s="288" t="s">
        <v>108</v>
      </c>
      <c r="C187" s="288"/>
      <c r="D187" s="288"/>
      <c r="E187" s="288"/>
      <c r="F187" s="8"/>
      <c r="G187" s="24"/>
      <c r="H187" s="21" t="str">
        <f t="shared" si="8"/>
        <v/>
      </c>
      <c r="K187" s="290"/>
      <c r="L187" s="290"/>
      <c r="M187" s="290"/>
      <c r="N187" s="290"/>
    </row>
    <row r="188" spans="1:14" s="9" customFormat="1" ht="13" customHeight="1">
      <c r="A188" s="7"/>
      <c r="B188" s="288"/>
      <c r="C188" s="288"/>
      <c r="D188" s="288"/>
      <c r="E188" s="288"/>
      <c r="F188" s="8"/>
      <c r="G188" s="24"/>
      <c r="H188" s="21" t="str">
        <f t="shared" si="8"/>
        <v/>
      </c>
      <c r="K188" s="290"/>
      <c r="L188" s="290"/>
      <c r="M188" s="290"/>
      <c r="N188" s="290"/>
    </row>
    <row r="189" spans="1:14" s="9" customFormat="1" ht="13">
      <c r="A189" s="7"/>
      <c r="B189" s="288"/>
      <c r="C189" s="288"/>
      <c r="D189" s="288"/>
      <c r="E189" s="288"/>
      <c r="F189" s="8"/>
      <c r="G189" s="24"/>
      <c r="H189" s="21" t="str">
        <f t="shared" si="8"/>
        <v/>
      </c>
    </row>
    <row r="190" spans="1:14" s="9" customFormat="1" ht="13">
      <c r="A190" s="7"/>
      <c r="B190" s="288"/>
      <c r="C190" s="288"/>
      <c r="D190" s="288"/>
      <c r="E190" s="288"/>
      <c r="F190" s="8"/>
      <c r="G190" s="24"/>
      <c r="H190" s="21" t="str">
        <f t="shared" si="8"/>
        <v/>
      </c>
    </row>
    <row r="191" spans="1:14" s="9" customFormat="1" ht="15" customHeight="1">
      <c r="A191" s="7"/>
      <c r="C191" s="7" t="s">
        <v>6</v>
      </c>
      <c r="D191" s="10"/>
      <c r="E191" s="7"/>
      <c r="F191" s="10">
        <v>1.6</v>
      </c>
      <c r="G191" s="23"/>
      <c r="H191" s="21" t="str">
        <f t="shared" si="8"/>
        <v/>
      </c>
    </row>
    <row r="192" spans="1:14" s="9" customFormat="1" ht="13">
      <c r="A192" s="7" t="s">
        <v>49</v>
      </c>
      <c r="B192" s="288" t="s">
        <v>109</v>
      </c>
      <c r="C192" s="288"/>
      <c r="D192" s="288"/>
      <c r="E192" s="288"/>
      <c r="F192" s="8"/>
      <c r="G192" s="24"/>
      <c r="H192" s="21" t="str">
        <f t="shared" si="8"/>
        <v/>
      </c>
    </row>
    <row r="193" spans="1:8" s="9" customFormat="1" ht="13" customHeight="1">
      <c r="A193" s="7"/>
      <c r="B193" s="288"/>
      <c r="C193" s="288"/>
      <c r="D193" s="288"/>
      <c r="E193" s="288"/>
      <c r="F193" s="8"/>
      <c r="G193" s="24"/>
      <c r="H193" s="21" t="str">
        <f t="shared" si="8"/>
        <v/>
      </c>
    </row>
    <row r="194" spans="1:8" s="9" customFormat="1" ht="13">
      <c r="A194" s="7"/>
      <c r="B194" s="288"/>
      <c r="C194" s="288"/>
      <c r="D194" s="288"/>
      <c r="E194" s="288"/>
      <c r="F194" s="8"/>
      <c r="G194" s="24"/>
      <c r="H194" s="21" t="str">
        <f t="shared" si="8"/>
        <v/>
      </c>
    </row>
    <row r="195" spans="1:8" s="9" customFormat="1" ht="12.5" customHeight="1">
      <c r="A195" s="7"/>
      <c r="C195" s="7" t="s">
        <v>6</v>
      </c>
      <c r="D195" s="10"/>
      <c r="E195" s="7"/>
      <c r="F195" s="10">
        <v>4</v>
      </c>
      <c r="G195" s="23"/>
      <c r="H195" s="21" t="str">
        <f t="shared" ref="H195:H276" si="9">IF(F195*G195=0,"",ROUND(+F195*G195,2))</f>
        <v/>
      </c>
    </row>
    <row r="196" spans="1:8" s="9" customFormat="1" ht="12.75" customHeight="1">
      <c r="A196" s="12" t="s">
        <v>50</v>
      </c>
      <c r="B196" s="290" t="s">
        <v>110</v>
      </c>
      <c r="C196" s="290"/>
      <c r="D196" s="290"/>
      <c r="E196" s="290"/>
      <c r="F196" s="13"/>
      <c r="G196" s="13"/>
      <c r="H196" s="21" t="str">
        <f t="shared" si="9"/>
        <v/>
      </c>
    </row>
    <row r="197" spans="1:8" s="9" customFormat="1" ht="12.75" customHeight="1">
      <c r="A197" s="12"/>
      <c r="B197" s="290"/>
      <c r="C197" s="290"/>
      <c r="D197" s="290"/>
      <c r="E197" s="290"/>
      <c r="F197" s="13"/>
      <c r="G197" s="13"/>
      <c r="H197" s="21" t="str">
        <f t="shared" si="9"/>
        <v/>
      </c>
    </row>
    <row r="198" spans="1:8" s="9" customFormat="1" ht="13">
      <c r="A198" s="14"/>
      <c r="B198" s="14"/>
      <c r="C198" s="14" t="s">
        <v>6</v>
      </c>
      <c r="D198" s="14"/>
      <c r="E198" s="14"/>
      <c r="F198" s="14">
        <v>3.5</v>
      </c>
      <c r="G198" s="14"/>
      <c r="H198" s="21" t="str">
        <f t="shared" si="9"/>
        <v/>
      </c>
    </row>
    <row r="199" spans="1:8" s="9" customFormat="1" ht="12.75" customHeight="1">
      <c r="A199" s="266" t="s">
        <v>51</v>
      </c>
      <c r="B199" s="291" t="s">
        <v>373</v>
      </c>
      <c r="C199" s="291"/>
      <c r="D199" s="291"/>
      <c r="E199" s="291"/>
      <c r="F199" s="267"/>
      <c r="G199" s="267"/>
      <c r="H199" s="244" t="str">
        <f t="shared" si="9"/>
        <v/>
      </c>
    </row>
    <row r="200" spans="1:8" s="9" customFormat="1" ht="12.75" customHeight="1">
      <c r="A200" s="266"/>
      <c r="B200" s="291"/>
      <c r="C200" s="291"/>
      <c r="D200" s="291"/>
      <c r="E200" s="291"/>
      <c r="F200" s="267"/>
      <c r="G200" s="267"/>
      <c r="H200" s="244" t="str">
        <f t="shared" si="9"/>
        <v/>
      </c>
    </row>
    <row r="201" spans="1:8" s="9" customFormat="1" ht="12.75" customHeight="1">
      <c r="A201" s="266"/>
      <c r="B201" s="291"/>
      <c r="C201" s="291"/>
      <c r="D201" s="291"/>
      <c r="E201" s="291"/>
      <c r="F201" s="267"/>
      <c r="G201" s="267"/>
      <c r="H201" s="244" t="str">
        <f t="shared" si="9"/>
        <v/>
      </c>
    </row>
    <row r="202" spans="1:8" s="9" customFormat="1" ht="12.75" customHeight="1">
      <c r="A202" s="266"/>
      <c r="B202" s="291"/>
      <c r="C202" s="291"/>
      <c r="D202" s="291"/>
      <c r="E202" s="291"/>
      <c r="F202" s="267"/>
      <c r="G202" s="267"/>
      <c r="H202" s="244" t="str">
        <f t="shared" si="9"/>
        <v/>
      </c>
    </row>
    <row r="203" spans="1:8" s="9" customFormat="1" ht="12.75" customHeight="1">
      <c r="A203" s="266"/>
      <c r="B203" s="291"/>
      <c r="C203" s="291"/>
      <c r="D203" s="291"/>
      <c r="E203" s="291"/>
      <c r="F203" s="267"/>
      <c r="G203" s="267"/>
      <c r="H203" s="244" t="str">
        <f t="shared" si="9"/>
        <v/>
      </c>
    </row>
    <row r="204" spans="1:8" s="9" customFormat="1" ht="12.75" customHeight="1">
      <c r="A204" s="266"/>
      <c r="B204" s="291"/>
      <c r="C204" s="291"/>
      <c r="D204" s="291"/>
      <c r="E204" s="291"/>
      <c r="F204" s="267"/>
      <c r="G204" s="267"/>
      <c r="H204" s="244" t="str">
        <f t="shared" si="9"/>
        <v/>
      </c>
    </row>
    <row r="205" spans="1:8" s="9" customFormat="1" ht="12.75" customHeight="1">
      <c r="A205" s="266"/>
      <c r="B205" s="291"/>
      <c r="C205" s="291"/>
      <c r="D205" s="291"/>
      <c r="E205" s="291"/>
      <c r="F205" s="267"/>
      <c r="G205" s="267"/>
      <c r="H205" s="244"/>
    </row>
    <row r="206" spans="1:8" s="9" customFormat="1" ht="18" customHeight="1">
      <c r="A206" s="266"/>
      <c r="B206" s="291"/>
      <c r="C206" s="291"/>
      <c r="D206" s="291"/>
      <c r="E206" s="291"/>
      <c r="F206" s="267"/>
      <c r="G206" s="267"/>
      <c r="H206" s="244" t="str">
        <f t="shared" si="9"/>
        <v/>
      </c>
    </row>
    <row r="207" spans="1:8" s="9" customFormat="1" ht="13">
      <c r="A207" s="269"/>
      <c r="B207" s="269"/>
      <c r="C207" s="269" t="s">
        <v>6</v>
      </c>
      <c r="D207" s="269"/>
      <c r="E207" s="269"/>
      <c r="F207" s="269">
        <v>4.3</v>
      </c>
      <c r="G207" s="269"/>
      <c r="H207" s="244" t="str">
        <f t="shared" si="9"/>
        <v/>
      </c>
    </row>
    <row r="208" spans="1:8" s="9" customFormat="1" ht="12.75" customHeight="1">
      <c r="A208" s="266" t="s">
        <v>52</v>
      </c>
      <c r="B208" s="291" t="s">
        <v>112</v>
      </c>
      <c r="C208" s="291"/>
      <c r="D208" s="291"/>
      <c r="E208" s="291"/>
      <c r="F208" s="267"/>
      <c r="G208" s="267"/>
      <c r="H208" s="244" t="str">
        <f t="shared" si="9"/>
        <v/>
      </c>
    </row>
    <row r="209" spans="1:8" s="9" customFormat="1" ht="12.75" customHeight="1">
      <c r="A209" s="266"/>
      <c r="B209" s="291"/>
      <c r="C209" s="291"/>
      <c r="D209" s="291"/>
      <c r="E209" s="291"/>
      <c r="F209" s="267"/>
      <c r="G209" s="267"/>
      <c r="H209" s="244" t="str">
        <f t="shared" si="9"/>
        <v/>
      </c>
    </row>
    <row r="210" spans="1:8" s="9" customFormat="1" ht="12.75" customHeight="1">
      <c r="A210" s="266"/>
      <c r="B210" s="291"/>
      <c r="C210" s="291"/>
      <c r="D210" s="291"/>
      <c r="E210" s="291"/>
      <c r="F210" s="267"/>
      <c r="G210" s="267"/>
      <c r="H210" s="244" t="str">
        <f t="shared" si="9"/>
        <v/>
      </c>
    </row>
    <row r="211" spans="1:8" s="9" customFormat="1" ht="12.75" customHeight="1">
      <c r="A211" s="266"/>
      <c r="B211" s="291"/>
      <c r="C211" s="291"/>
      <c r="D211" s="291"/>
      <c r="E211" s="291"/>
      <c r="F211" s="267"/>
      <c r="G211" s="267"/>
      <c r="H211" s="244" t="str">
        <f t="shared" si="9"/>
        <v/>
      </c>
    </row>
    <row r="212" spans="1:8" s="9" customFormat="1" ht="12.75" customHeight="1">
      <c r="A212" s="266"/>
      <c r="B212" s="291"/>
      <c r="C212" s="291"/>
      <c r="D212" s="291"/>
      <c r="E212" s="291"/>
      <c r="F212" s="267"/>
      <c r="G212" s="267"/>
      <c r="H212" s="244" t="str">
        <f t="shared" si="9"/>
        <v/>
      </c>
    </row>
    <row r="213" spans="1:8" s="9" customFormat="1" ht="19.5" customHeight="1">
      <c r="A213" s="266"/>
      <c r="B213" s="291"/>
      <c r="C213" s="291"/>
      <c r="D213" s="291"/>
      <c r="E213" s="291"/>
      <c r="F213" s="267"/>
      <c r="G213" s="267"/>
      <c r="H213" s="244" t="str">
        <f t="shared" si="9"/>
        <v/>
      </c>
    </row>
    <row r="214" spans="1:8" s="9" customFormat="1" ht="13">
      <c r="A214" s="269"/>
      <c r="B214" s="269"/>
      <c r="C214" s="269" t="s">
        <v>6</v>
      </c>
      <c r="D214" s="269"/>
      <c r="E214" s="269"/>
      <c r="F214" s="269">
        <v>3</v>
      </c>
      <c r="G214" s="269"/>
      <c r="H214" s="244" t="str">
        <f t="shared" si="9"/>
        <v/>
      </c>
    </row>
    <row r="215" spans="1:8" s="9" customFormat="1" ht="13">
      <c r="A215" s="26" t="s">
        <v>53</v>
      </c>
      <c r="B215" s="290" t="s">
        <v>23</v>
      </c>
      <c r="C215" s="290"/>
      <c r="D215" s="290"/>
      <c r="E215" s="290"/>
      <c r="F215" s="13"/>
      <c r="G215" s="13"/>
      <c r="H215" s="21" t="str">
        <f t="shared" si="9"/>
        <v/>
      </c>
    </row>
    <row r="216" spans="1:8" s="9" customFormat="1" ht="13">
      <c r="A216" s="14"/>
      <c r="B216" s="14"/>
      <c r="C216" s="14" t="s">
        <v>24</v>
      </c>
      <c r="D216" s="14"/>
      <c r="E216" s="14"/>
      <c r="F216" s="14">
        <v>150</v>
      </c>
      <c r="G216" s="14"/>
      <c r="H216" s="21" t="str">
        <f t="shared" si="9"/>
        <v/>
      </c>
    </row>
    <row r="217" spans="1:8" s="9" customFormat="1" ht="12.75" customHeight="1">
      <c r="A217" s="12" t="s">
        <v>54</v>
      </c>
      <c r="B217" s="290" t="s">
        <v>111</v>
      </c>
      <c r="C217" s="290"/>
      <c r="D217" s="290"/>
      <c r="E217" s="290"/>
      <c r="F217" s="13"/>
      <c r="G217" s="13"/>
      <c r="H217" s="21" t="str">
        <f t="shared" si="9"/>
        <v/>
      </c>
    </row>
    <row r="218" spans="1:8" s="9" customFormat="1" ht="12.75" customHeight="1">
      <c r="A218" s="12"/>
      <c r="B218" s="290"/>
      <c r="C218" s="290"/>
      <c r="D218" s="290"/>
      <c r="E218" s="290"/>
      <c r="F218" s="13"/>
      <c r="G218" s="13"/>
      <c r="H218" s="21" t="str">
        <f t="shared" si="9"/>
        <v/>
      </c>
    </row>
    <row r="219" spans="1:8" s="9" customFormat="1" ht="17.5" customHeight="1">
      <c r="A219" s="12"/>
      <c r="B219" s="290"/>
      <c r="C219" s="290"/>
      <c r="D219" s="290"/>
      <c r="E219" s="290"/>
      <c r="F219" s="13"/>
      <c r="G219" s="13"/>
      <c r="H219" s="21" t="str">
        <f t="shared" si="9"/>
        <v/>
      </c>
    </row>
    <row r="220" spans="1:8" s="9" customFormat="1" ht="13">
      <c r="A220" s="14"/>
      <c r="B220" s="14"/>
      <c r="C220" s="14" t="s">
        <v>6</v>
      </c>
      <c r="D220" s="14"/>
      <c r="E220" s="14"/>
      <c r="F220" s="14">
        <v>5</v>
      </c>
      <c r="G220" s="14"/>
      <c r="H220" s="21" t="str">
        <f t="shared" si="9"/>
        <v/>
      </c>
    </row>
    <row r="221" spans="1:8" s="9" customFormat="1" ht="12.75" customHeight="1">
      <c r="A221" s="12" t="s">
        <v>58</v>
      </c>
      <c r="B221" s="290" t="s">
        <v>113</v>
      </c>
      <c r="C221" s="290"/>
      <c r="D221" s="290"/>
      <c r="E221" s="290"/>
      <c r="F221" s="13"/>
      <c r="G221" s="13"/>
      <c r="H221" s="21" t="str">
        <f t="shared" si="9"/>
        <v/>
      </c>
    </row>
    <row r="222" spans="1:8" s="9" customFormat="1" ht="12.75" customHeight="1">
      <c r="A222" s="12"/>
      <c r="B222" s="290"/>
      <c r="C222" s="290"/>
      <c r="D222" s="290"/>
      <c r="E222" s="290"/>
      <c r="F222" s="13"/>
      <c r="G222" s="13"/>
      <c r="H222" s="21" t="str">
        <f t="shared" si="9"/>
        <v/>
      </c>
    </row>
    <row r="223" spans="1:8" s="9" customFormat="1" ht="12.75" customHeight="1">
      <c r="A223" s="12"/>
      <c r="B223" s="290"/>
      <c r="C223" s="290"/>
      <c r="D223" s="290"/>
      <c r="E223" s="290"/>
      <c r="F223" s="13"/>
      <c r="G223" s="13"/>
      <c r="H223" s="21" t="str">
        <f t="shared" si="9"/>
        <v/>
      </c>
    </row>
    <row r="224" spans="1:8" s="168" customFormat="1" ht="12.75" customHeight="1">
      <c r="A224" s="169"/>
      <c r="B224" s="290"/>
      <c r="C224" s="290"/>
      <c r="D224" s="290"/>
      <c r="E224" s="290"/>
      <c r="F224" s="170"/>
      <c r="G224" s="170"/>
      <c r="H224" s="172"/>
    </row>
    <row r="225" spans="1:8" s="168" customFormat="1" ht="12.75" customHeight="1">
      <c r="A225" s="169"/>
      <c r="B225" s="290"/>
      <c r="C225" s="290"/>
      <c r="D225" s="290"/>
      <c r="E225" s="290"/>
      <c r="F225" s="170"/>
      <c r="G225" s="170"/>
      <c r="H225" s="172"/>
    </row>
    <row r="226" spans="1:8" s="168" customFormat="1" ht="12.75" customHeight="1">
      <c r="A226" s="169"/>
      <c r="B226" s="290"/>
      <c r="C226" s="290"/>
      <c r="D226" s="290"/>
      <c r="E226" s="290"/>
      <c r="F226" s="170"/>
      <c r="G226" s="170"/>
      <c r="H226" s="172"/>
    </row>
    <row r="227" spans="1:8" s="168" customFormat="1" ht="12.75" customHeight="1">
      <c r="A227" s="169"/>
      <c r="B227" s="290"/>
      <c r="C227" s="290"/>
      <c r="D227" s="290"/>
      <c r="E227" s="290"/>
      <c r="F227" s="170"/>
      <c r="G227" s="170"/>
      <c r="H227" s="172"/>
    </row>
    <row r="228" spans="1:8" s="168" customFormat="1" ht="12.75" customHeight="1">
      <c r="A228" s="169"/>
      <c r="B228" s="290"/>
      <c r="C228" s="290"/>
      <c r="D228" s="290"/>
      <c r="E228" s="290"/>
      <c r="F228" s="170"/>
      <c r="G228" s="170"/>
      <c r="H228" s="172"/>
    </row>
    <row r="229" spans="1:8" s="168" customFormat="1" ht="12.75" customHeight="1">
      <c r="A229" s="169"/>
      <c r="B229" s="290"/>
      <c r="C229" s="290"/>
      <c r="D229" s="290"/>
      <c r="E229" s="290"/>
      <c r="F229" s="170"/>
      <c r="G229" s="170"/>
      <c r="H229" s="172"/>
    </row>
    <row r="230" spans="1:8" s="168" customFormat="1" ht="12.75" customHeight="1">
      <c r="A230" s="169"/>
      <c r="B230" s="290"/>
      <c r="C230" s="290"/>
      <c r="D230" s="290"/>
      <c r="E230" s="290"/>
      <c r="F230" s="170"/>
      <c r="G230" s="170"/>
      <c r="H230" s="172"/>
    </row>
    <row r="231" spans="1:8" s="9" customFormat="1" ht="17.5" customHeight="1">
      <c r="A231" s="12"/>
      <c r="B231" s="290"/>
      <c r="C231" s="290"/>
      <c r="D231" s="290"/>
      <c r="E231" s="290"/>
      <c r="F231" s="13"/>
      <c r="G231" s="13"/>
      <c r="H231" s="21" t="str">
        <f t="shared" si="9"/>
        <v/>
      </c>
    </row>
    <row r="232" spans="1:8" s="9" customFormat="1" ht="14.5" customHeight="1">
      <c r="A232" s="289" t="s">
        <v>114</v>
      </c>
      <c r="B232" s="289"/>
      <c r="C232" s="36"/>
      <c r="D232" s="171" t="s">
        <v>19</v>
      </c>
      <c r="E232" s="36"/>
      <c r="F232" s="14">
        <v>1</v>
      </c>
      <c r="G232" s="14"/>
      <c r="H232" s="21" t="str">
        <f t="shared" si="9"/>
        <v/>
      </c>
    </row>
    <row r="233" spans="1:8" s="180" customFormat="1" ht="14.5" customHeight="1">
      <c r="A233" s="182"/>
      <c r="B233" s="182"/>
      <c r="C233" s="182"/>
      <c r="D233" s="182"/>
      <c r="E233" s="182"/>
      <c r="F233" s="182"/>
      <c r="G233" s="182"/>
      <c r="H233" s="183"/>
    </row>
    <row r="234" spans="1:8" s="9" customFormat="1" ht="12.75" customHeight="1">
      <c r="A234" s="12" t="s">
        <v>55</v>
      </c>
      <c r="B234" s="290" t="s">
        <v>59</v>
      </c>
      <c r="C234" s="290"/>
      <c r="D234" s="290"/>
      <c r="E234" s="290"/>
      <c r="F234" s="13"/>
      <c r="G234" s="13"/>
      <c r="H234" s="21" t="str">
        <f t="shared" si="9"/>
        <v/>
      </c>
    </row>
    <row r="235" spans="1:8" s="168" customFormat="1" ht="12.75" customHeight="1">
      <c r="A235" s="169"/>
      <c r="B235" s="290"/>
      <c r="C235" s="290"/>
      <c r="D235" s="290"/>
      <c r="E235" s="290"/>
      <c r="F235" s="170"/>
      <c r="G235" s="170"/>
      <c r="H235" s="172"/>
    </row>
    <row r="236" spans="1:8" s="168" customFormat="1" ht="12.75" customHeight="1">
      <c r="A236" s="169"/>
      <c r="B236" s="290"/>
      <c r="C236" s="290"/>
      <c r="D236" s="290"/>
      <c r="E236" s="290"/>
      <c r="F236" s="170"/>
      <c r="G236" s="170"/>
      <c r="H236" s="172"/>
    </row>
    <row r="237" spans="1:8" s="168" customFormat="1" ht="12.75" customHeight="1">
      <c r="A237" s="169"/>
      <c r="B237" s="290"/>
      <c r="C237" s="290"/>
      <c r="D237" s="290"/>
      <c r="E237" s="290"/>
      <c r="F237" s="170"/>
      <c r="G237" s="170"/>
      <c r="H237" s="172"/>
    </row>
    <row r="238" spans="1:8" s="168" customFormat="1" ht="12.75" customHeight="1">
      <c r="A238" s="169"/>
      <c r="B238" s="290"/>
      <c r="C238" s="290"/>
      <c r="D238" s="290"/>
      <c r="E238" s="290"/>
      <c r="F238" s="170"/>
      <c r="G238" s="170"/>
      <c r="H238" s="172"/>
    </row>
    <row r="239" spans="1:8" s="168" customFormat="1" ht="12.75" customHeight="1">
      <c r="A239" s="169"/>
      <c r="B239" s="290"/>
      <c r="C239" s="290"/>
      <c r="D239" s="290"/>
      <c r="E239" s="290"/>
      <c r="F239" s="170"/>
      <c r="G239" s="170"/>
      <c r="H239" s="172"/>
    </row>
    <row r="240" spans="1:8" s="168" customFormat="1" ht="12.75" customHeight="1">
      <c r="A240" s="169"/>
      <c r="B240" s="290"/>
      <c r="C240" s="290"/>
      <c r="D240" s="290"/>
      <c r="E240" s="290"/>
      <c r="F240" s="170"/>
      <c r="G240" s="170"/>
      <c r="H240" s="172"/>
    </row>
    <row r="241" spans="1:8" s="168" customFormat="1" ht="12.75" customHeight="1">
      <c r="A241" s="169"/>
      <c r="B241" s="290"/>
      <c r="C241" s="290"/>
      <c r="D241" s="290"/>
      <c r="E241" s="290"/>
      <c r="F241" s="170"/>
      <c r="G241" s="170"/>
      <c r="H241" s="172"/>
    </row>
    <row r="242" spans="1:8" s="168" customFormat="1" ht="12.75" customHeight="1">
      <c r="A242" s="169"/>
      <c r="B242" s="290"/>
      <c r="C242" s="290"/>
      <c r="D242" s="290"/>
      <c r="E242" s="290"/>
      <c r="F242" s="170"/>
      <c r="G242" s="170"/>
      <c r="H242" s="172"/>
    </row>
    <row r="243" spans="1:8" s="168" customFormat="1" ht="12.75" customHeight="1">
      <c r="A243" s="169"/>
      <c r="B243" s="290"/>
      <c r="C243" s="290"/>
      <c r="D243" s="290"/>
      <c r="E243" s="290"/>
      <c r="F243" s="170"/>
      <c r="G243" s="170"/>
      <c r="H243" s="172"/>
    </row>
    <row r="244" spans="1:8" s="168" customFormat="1" ht="12.75" customHeight="1">
      <c r="A244" s="169"/>
      <c r="B244" s="290"/>
      <c r="C244" s="290"/>
      <c r="D244" s="290"/>
      <c r="E244" s="290"/>
      <c r="F244" s="170"/>
      <c r="G244" s="170"/>
      <c r="H244" s="172"/>
    </row>
    <row r="245" spans="1:8" s="168" customFormat="1" ht="12.75" customHeight="1">
      <c r="A245" s="169"/>
      <c r="B245" s="290"/>
      <c r="C245" s="290"/>
      <c r="D245" s="290"/>
      <c r="E245" s="290"/>
      <c r="F245" s="170"/>
      <c r="G245" s="170"/>
      <c r="H245" s="172"/>
    </row>
    <row r="246" spans="1:8" s="168" customFormat="1" ht="12.75" customHeight="1">
      <c r="A246" s="169"/>
      <c r="B246" s="290"/>
      <c r="C246" s="290"/>
      <c r="D246" s="290"/>
      <c r="E246" s="290"/>
      <c r="F246" s="170"/>
      <c r="G246" s="170"/>
      <c r="H246" s="172"/>
    </row>
    <row r="247" spans="1:8" s="9" customFormat="1" ht="13" customHeight="1">
      <c r="A247" s="289" t="s">
        <v>115</v>
      </c>
      <c r="B247" s="289"/>
      <c r="C247" s="171"/>
      <c r="D247" s="171" t="s">
        <v>19</v>
      </c>
      <c r="E247" s="36"/>
      <c r="F247" s="14">
        <v>1</v>
      </c>
      <c r="G247" s="14"/>
      <c r="H247" s="21" t="str">
        <f t="shared" si="9"/>
        <v/>
      </c>
    </row>
    <row r="248" spans="1:8" s="9" customFormat="1" ht="12.75" customHeight="1">
      <c r="A248" s="12" t="s">
        <v>56</v>
      </c>
      <c r="B248" s="290" t="s">
        <v>116</v>
      </c>
      <c r="C248" s="290"/>
      <c r="D248" s="290"/>
      <c r="E248" s="290"/>
      <c r="F248" s="13"/>
      <c r="G248" s="13"/>
      <c r="H248" s="21" t="str">
        <f t="shared" si="9"/>
        <v/>
      </c>
    </row>
    <row r="249" spans="1:8" s="168" customFormat="1" ht="12.75" customHeight="1">
      <c r="A249" s="169"/>
      <c r="B249" s="290"/>
      <c r="C249" s="290"/>
      <c r="D249" s="290"/>
      <c r="E249" s="290"/>
      <c r="F249" s="170"/>
      <c r="G249" s="170"/>
      <c r="H249" s="172"/>
    </row>
    <row r="250" spans="1:8" s="168" customFormat="1" ht="12.75" customHeight="1">
      <c r="A250" s="169"/>
      <c r="B250" s="290"/>
      <c r="C250" s="290"/>
      <c r="D250" s="290"/>
      <c r="E250" s="290"/>
      <c r="F250" s="170"/>
      <c r="G250" s="170"/>
      <c r="H250" s="172"/>
    </row>
    <row r="251" spans="1:8" s="168" customFormat="1" ht="12.75" customHeight="1">
      <c r="A251" s="169"/>
      <c r="B251" s="290"/>
      <c r="C251" s="290"/>
      <c r="D251" s="290"/>
      <c r="E251" s="290"/>
      <c r="F251" s="170"/>
      <c r="G251" s="170"/>
      <c r="H251" s="172"/>
    </row>
    <row r="252" spans="1:8" s="168" customFormat="1" ht="12.75" customHeight="1">
      <c r="A252" s="169"/>
      <c r="B252" s="290"/>
      <c r="C252" s="290"/>
      <c r="D252" s="290"/>
      <c r="E252" s="290"/>
      <c r="F252" s="170"/>
      <c r="G252" s="170"/>
      <c r="H252" s="172"/>
    </row>
    <row r="253" spans="1:8" s="168" customFormat="1" ht="12.75" customHeight="1">
      <c r="A253" s="169"/>
      <c r="B253" s="290"/>
      <c r="C253" s="290"/>
      <c r="D253" s="290"/>
      <c r="E253" s="290"/>
      <c r="F253" s="170"/>
      <c r="G253" s="170"/>
      <c r="H253" s="172"/>
    </row>
    <row r="254" spans="1:8" s="168" customFormat="1" ht="19.5" customHeight="1">
      <c r="A254" s="169"/>
      <c r="B254" s="290"/>
      <c r="C254" s="290"/>
      <c r="D254" s="290"/>
      <c r="E254" s="290"/>
      <c r="F254" s="170"/>
      <c r="G254" s="170"/>
      <c r="H254" s="172"/>
    </row>
    <row r="255" spans="1:8" s="168" customFormat="1" ht="13" customHeight="1">
      <c r="A255" s="289" t="s">
        <v>117</v>
      </c>
      <c r="B255" s="289"/>
      <c r="C255" s="171"/>
      <c r="D255" s="171" t="s">
        <v>19</v>
      </c>
      <c r="E255" s="171"/>
      <c r="F255" s="171">
        <v>1</v>
      </c>
      <c r="G255" s="171"/>
      <c r="H255" s="172" t="str">
        <f t="shared" ref="H255" si="10">IF(F255*G255=0,"",ROUND(+F255*G255,2))</f>
        <v/>
      </c>
    </row>
    <row r="256" spans="1:8" s="230" customFormat="1" ht="13" customHeight="1">
      <c r="A256" s="272"/>
      <c r="B256" s="272"/>
      <c r="C256" s="272"/>
      <c r="D256" s="272"/>
      <c r="E256" s="272"/>
      <c r="F256" s="272"/>
      <c r="G256" s="272"/>
      <c r="H256" s="244"/>
    </row>
    <row r="257" spans="1:8" s="230" customFormat="1" ht="13" customHeight="1">
      <c r="A257" s="272"/>
      <c r="B257" s="272"/>
      <c r="C257" s="272"/>
      <c r="D257" s="272"/>
      <c r="E257" s="272"/>
      <c r="F257" s="272"/>
      <c r="G257" s="272"/>
      <c r="H257" s="244"/>
    </row>
    <row r="258" spans="1:8" s="230" customFormat="1" ht="13" customHeight="1">
      <c r="A258" s="272"/>
      <c r="B258" s="272"/>
      <c r="C258" s="272"/>
      <c r="D258" s="272"/>
      <c r="E258" s="272"/>
      <c r="F258" s="272"/>
      <c r="G258" s="272"/>
      <c r="H258" s="244"/>
    </row>
    <row r="259" spans="1:8" s="230" customFormat="1" ht="13" customHeight="1">
      <c r="A259" s="272"/>
      <c r="B259" s="272"/>
      <c r="C259" s="272"/>
      <c r="D259" s="272"/>
      <c r="E259" s="272"/>
      <c r="F259" s="272"/>
      <c r="G259" s="272"/>
      <c r="H259" s="244"/>
    </row>
    <row r="260" spans="1:8" s="9" customFormat="1" ht="12.75" customHeight="1">
      <c r="A260" s="12" t="s">
        <v>57</v>
      </c>
      <c r="B260" s="290" t="s">
        <v>141</v>
      </c>
      <c r="C260" s="290"/>
      <c r="D260" s="290"/>
      <c r="E260" s="290"/>
      <c r="F260" s="13"/>
      <c r="G260" s="13"/>
      <c r="H260" s="21" t="str">
        <f t="shared" si="9"/>
        <v/>
      </c>
    </row>
    <row r="261" spans="1:8" s="9" customFormat="1" ht="12.75" customHeight="1">
      <c r="A261" s="12"/>
      <c r="B261" s="290"/>
      <c r="C261" s="290"/>
      <c r="D261" s="290"/>
      <c r="E261" s="290"/>
      <c r="F261" s="13"/>
      <c r="G261" s="13"/>
      <c r="H261" s="21" t="str">
        <f t="shared" si="9"/>
        <v/>
      </c>
    </row>
    <row r="262" spans="1:8" s="168" customFormat="1" ht="12.75" customHeight="1">
      <c r="A262" s="169"/>
      <c r="B262" s="290"/>
      <c r="C262" s="290"/>
      <c r="D262" s="290"/>
      <c r="E262" s="290"/>
      <c r="F262" s="170"/>
      <c r="G262" s="170"/>
      <c r="H262" s="172"/>
    </row>
    <row r="263" spans="1:8" s="168" customFormat="1" ht="12.75" customHeight="1">
      <c r="A263" s="169"/>
      <c r="B263" s="290"/>
      <c r="C263" s="290"/>
      <c r="D263" s="290"/>
      <c r="E263" s="290"/>
      <c r="F263" s="170"/>
      <c r="G263" s="170"/>
      <c r="H263" s="172"/>
    </row>
    <row r="264" spans="1:8" s="168" customFormat="1" ht="12.75" customHeight="1">
      <c r="A264" s="169"/>
      <c r="B264" s="290"/>
      <c r="C264" s="290"/>
      <c r="D264" s="290"/>
      <c r="E264" s="290"/>
      <c r="F264" s="170"/>
      <c r="G264" s="170"/>
      <c r="H264" s="172"/>
    </row>
    <row r="265" spans="1:8" s="168" customFormat="1" ht="12.75" customHeight="1">
      <c r="A265" s="169"/>
      <c r="B265" s="290"/>
      <c r="C265" s="290"/>
      <c r="D265" s="290"/>
      <c r="E265" s="290"/>
      <c r="F265" s="170"/>
      <c r="G265" s="170"/>
      <c r="H265" s="172"/>
    </row>
    <row r="266" spans="1:8" s="168" customFormat="1" ht="12.75" customHeight="1">
      <c r="A266" s="169"/>
      <c r="B266" s="290"/>
      <c r="C266" s="290"/>
      <c r="D266" s="290"/>
      <c r="E266" s="290"/>
      <c r="F266" s="170"/>
      <c r="G266" s="170"/>
      <c r="H266" s="172"/>
    </row>
    <row r="267" spans="1:8" s="168" customFormat="1" ht="12.75" customHeight="1">
      <c r="A267" s="169"/>
      <c r="B267" s="290"/>
      <c r="C267" s="290"/>
      <c r="D267" s="290"/>
      <c r="E267" s="290"/>
      <c r="F267" s="170"/>
      <c r="G267" s="170"/>
      <c r="H267" s="172"/>
    </row>
    <row r="268" spans="1:8" s="9" customFormat="1" ht="12.75" customHeight="1">
      <c r="A268" s="12"/>
      <c r="B268" s="290"/>
      <c r="C268" s="290"/>
      <c r="D268" s="290"/>
      <c r="E268" s="290"/>
      <c r="F268" s="13"/>
      <c r="G268" s="13"/>
      <c r="H268" s="21" t="str">
        <f t="shared" si="9"/>
        <v/>
      </c>
    </row>
    <row r="269" spans="1:8" s="9" customFormat="1" ht="12.75" customHeight="1">
      <c r="A269" s="12"/>
      <c r="B269" s="290"/>
      <c r="C269" s="290"/>
      <c r="D269" s="290"/>
      <c r="E269" s="290"/>
      <c r="F269" s="13"/>
      <c r="G269" s="13"/>
      <c r="H269" s="21" t="str">
        <f t="shared" si="9"/>
        <v/>
      </c>
    </row>
    <row r="270" spans="1:8" s="9" customFormat="1" ht="12.75" customHeight="1">
      <c r="A270" s="12"/>
      <c r="B270" s="290"/>
      <c r="C270" s="290"/>
      <c r="D270" s="290"/>
      <c r="E270" s="290"/>
      <c r="F270" s="13"/>
      <c r="G270" s="13"/>
      <c r="H270" s="21" t="str">
        <f t="shared" si="9"/>
        <v/>
      </c>
    </row>
    <row r="271" spans="1:8" s="9" customFormat="1" ht="17.5" customHeight="1">
      <c r="A271" s="12"/>
      <c r="B271" s="290"/>
      <c r="C271" s="290"/>
      <c r="D271" s="290"/>
      <c r="E271" s="290"/>
      <c r="F271" s="13"/>
      <c r="G271" s="13"/>
      <c r="H271" s="21" t="str">
        <f t="shared" si="9"/>
        <v/>
      </c>
    </row>
    <row r="272" spans="1:8" s="168" customFormat="1" ht="13" customHeight="1">
      <c r="A272" s="289" t="s">
        <v>118</v>
      </c>
      <c r="B272" s="289"/>
      <c r="C272" s="171"/>
      <c r="D272" s="171" t="s">
        <v>19</v>
      </c>
      <c r="E272" s="171"/>
      <c r="F272" s="171">
        <v>1</v>
      </c>
      <c r="G272" s="171"/>
      <c r="H272" s="172" t="str">
        <f t="shared" si="9"/>
        <v/>
      </c>
    </row>
    <row r="273" spans="1:8" s="168" customFormat="1" ht="13" customHeight="1">
      <c r="A273" s="289" t="s">
        <v>119</v>
      </c>
      <c r="B273" s="289"/>
      <c r="C273" s="171"/>
      <c r="D273" s="171" t="s">
        <v>19</v>
      </c>
      <c r="E273" s="171"/>
      <c r="F273" s="171">
        <v>1</v>
      </c>
      <c r="G273" s="171"/>
      <c r="H273" s="172" t="str">
        <f t="shared" ref="H273" si="11">IF(F273*G273=0,"",ROUND(+F273*G273,2))</f>
        <v/>
      </c>
    </row>
    <row r="274" spans="1:8" s="168" customFormat="1" ht="13" customHeight="1">
      <c r="A274" s="289" t="s">
        <v>121</v>
      </c>
      <c r="B274" s="289"/>
      <c r="C274" s="171"/>
      <c r="D274" s="171" t="s">
        <v>19</v>
      </c>
      <c r="E274" s="171"/>
      <c r="F274" s="171">
        <v>1</v>
      </c>
      <c r="G274" s="171"/>
      <c r="H274" s="172" t="str">
        <f t="shared" ref="H274" si="12">IF(F274*G274=0,"",ROUND(+F274*G274,2))</f>
        <v/>
      </c>
    </row>
    <row r="275" spans="1:8" s="9" customFormat="1" ht="12.75" customHeight="1">
      <c r="A275" s="12" t="s">
        <v>62</v>
      </c>
      <c r="B275" s="290" t="s">
        <v>122</v>
      </c>
      <c r="C275" s="290"/>
      <c r="D275" s="290"/>
      <c r="E275" s="290"/>
      <c r="F275" s="13"/>
      <c r="G275" s="13"/>
      <c r="H275" s="21" t="str">
        <f t="shared" si="9"/>
        <v/>
      </c>
    </row>
    <row r="276" spans="1:8" s="9" customFormat="1" ht="12.75" customHeight="1">
      <c r="A276" s="12"/>
      <c r="B276" s="290"/>
      <c r="C276" s="290"/>
      <c r="D276" s="290"/>
      <c r="E276" s="290"/>
      <c r="F276" s="13"/>
      <c r="G276" s="13"/>
      <c r="H276" s="21" t="str">
        <f t="shared" si="9"/>
        <v/>
      </c>
    </row>
    <row r="277" spans="1:8" s="9" customFormat="1" ht="17.5" customHeight="1">
      <c r="A277" s="12"/>
      <c r="B277" s="290"/>
      <c r="C277" s="290"/>
      <c r="D277" s="290"/>
      <c r="E277" s="290"/>
      <c r="F277" s="13"/>
      <c r="G277" s="13"/>
      <c r="H277" s="21" t="str">
        <f t="shared" ref="H277:H337" si="13">IF(F277*G277=0,"",ROUND(+F277*G277,2))</f>
        <v/>
      </c>
    </row>
    <row r="278" spans="1:8" s="168" customFormat="1" ht="13" customHeight="1">
      <c r="A278" s="289" t="s">
        <v>123</v>
      </c>
      <c r="B278" s="289"/>
      <c r="C278" s="171"/>
      <c r="D278" s="171" t="s">
        <v>19</v>
      </c>
      <c r="E278" s="171"/>
      <c r="F278" s="171">
        <v>1</v>
      </c>
      <c r="G278" s="171"/>
      <c r="H278" s="172" t="str">
        <f t="shared" si="13"/>
        <v/>
      </c>
    </row>
    <row r="279" spans="1:8" s="9" customFormat="1" ht="12.75" customHeight="1">
      <c r="A279" s="12" t="s">
        <v>63</v>
      </c>
      <c r="B279" s="290" t="s">
        <v>124</v>
      </c>
      <c r="C279" s="290"/>
      <c r="D279" s="290"/>
      <c r="E279" s="290"/>
      <c r="F279" s="13"/>
      <c r="G279" s="13"/>
      <c r="H279" s="21" t="str">
        <f t="shared" si="13"/>
        <v/>
      </c>
    </row>
    <row r="280" spans="1:8" s="9" customFormat="1" ht="12.75" customHeight="1">
      <c r="A280" s="12"/>
      <c r="B280" s="290"/>
      <c r="C280" s="290"/>
      <c r="D280" s="290"/>
      <c r="E280" s="290"/>
      <c r="F280" s="13"/>
      <c r="G280" s="13"/>
      <c r="H280" s="21" t="str">
        <f t="shared" si="13"/>
        <v/>
      </c>
    </row>
    <row r="281" spans="1:8" s="9" customFormat="1" ht="12.75" customHeight="1">
      <c r="A281" s="12"/>
      <c r="B281" s="290"/>
      <c r="C281" s="290"/>
      <c r="D281" s="290"/>
      <c r="E281" s="290"/>
      <c r="F281" s="13"/>
      <c r="G281" s="13"/>
      <c r="H281" s="21" t="str">
        <f t="shared" si="13"/>
        <v/>
      </c>
    </row>
    <row r="282" spans="1:8" s="168" customFormat="1" ht="13" customHeight="1">
      <c r="A282" s="289" t="s">
        <v>125</v>
      </c>
      <c r="B282" s="289"/>
      <c r="C282" s="171"/>
      <c r="D282" s="171" t="s">
        <v>19</v>
      </c>
      <c r="E282" s="171"/>
      <c r="F282" s="171">
        <v>2</v>
      </c>
      <c r="G282" s="171"/>
      <c r="H282" s="172" t="str">
        <f t="shared" si="13"/>
        <v/>
      </c>
    </row>
    <row r="283" spans="1:8" s="9" customFormat="1" ht="12.75" customHeight="1">
      <c r="A283" s="12" t="s">
        <v>64</v>
      </c>
      <c r="B283" s="290" t="s">
        <v>126</v>
      </c>
      <c r="C283" s="290"/>
      <c r="D283" s="290"/>
      <c r="E283" s="290"/>
      <c r="F283" s="13"/>
      <c r="G283" s="13"/>
      <c r="H283" s="21" t="str">
        <f t="shared" si="13"/>
        <v/>
      </c>
    </row>
    <row r="284" spans="1:8" s="9" customFormat="1" ht="12.75" customHeight="1">
      <c r="A284" s="12"/>
      <c r="B284" s="290"/>
      <c r="C284" s="290"/>
      <c r="D284" s="290"/>
      <c r="E284" s="290"/>
      <c r="F284" s="13"/>
      <c r="G284" s="13"/>
      <c r="H284" s="21" t="str">
        <f t="shared" si="13"/>
        <v/>
      </c>
    </row>
    <row r="285" spans="1:8" s="9" customFormat="1" ht="12.75" customHeight="1">
      <c r="A285" s="12"/>
      <c r="B285" s="290"/>
      <c r="C285" s="290"/>
      <c r="D285" s="290"/>
      <c r="E285" s="290"/>
      <c r="F285" s="13"/>
      <c r="G285" s="13"/>
      <c r="H285" s="21" t="str">
        <f t="shared" si="13"/>
        <v/>
      </c>
    </row>
    <row r="286" spans="1:8" s="9" customFormat="1" ht="17" customHeight="1">
      <c r="A286" s="12"/>
      <c r="B286" s="290"/>
      <c r="C286" s="290"/>
      <c r="D286" s="290"/>
      <c r="E286" s="290"/>
      <c r="F286" s="13"/>
      <c r="G286" s="13"/>
      <c r="H286" s="21" t="str">
        <f t="shared" si="13"/>
        <v/>
      </c>
    </row>
    <row r="287" spans="1:8" s="9" customFormat="1" ht="13">
      <c r="A287" s="14"/>
      <c r="B287" s="34"/>
      <c r="C287" s="171" t="s">
        <v>4</v>
      </c>
      <c r="D287" s="14"/>
      <c r="E287" s="14"/>
      <c r="F287" s="14">
        <v>75</v>
      </c>
      <c r="G287" s="14"/>
      <c r="H287" s="21" t="str">
        <f t="shared" si="13"/>
        <v/>
      </c>
    </row>
    <row r="288" spans="1:8" s="265" customFormat="1" ht="12.75" customHeight="1">
      <c r="A288" s="266" t="s">
        <v>65</v>
      </c>
      <c r="B288" s="291" t="s">
        <v>127</v>
      </c>
      <c r="C288" s="291"/>
      <c r="D288" s="291"/>
      <c r="E288" s="291"/>
      <c r="F288" s="267"/>
      <c r="G288" s="267"/>
      <c r="H288" s="244" t="str">
        <f t="shared" si="13"/>
        <v/>
      </c>
    </row>
    <row r="289" spans="1:8" s="265" customFormat="1" ht="12.75" customHeight="1">
      <c r="A289" s="266"/>
      <c r="B289" s="291"/>
      <c r="C289" s="291"/>
      <c r="D289" s="291"/>
      <c r="E289" s="291"/>
      <c r="F289" s="267"/>
      <c r="G289" s="267"/>
      <c r="H289" s="244" t="str">
        <f t="shared" si="13"/>
        <v/>
      </c>
    </row>
    <row r="290" spans="1:8" s="265" customFormat="1" ht="12.75" customHeight="1">
      <c r="A290" s="266"/>
      <c r="B290" s="291"/>
      <c r="C290" s="291"/>
      <c r="D290" s="291"/>
      <c r="E290" s="291"/>
      <c r="F290" s="267"/>
      <c r="G290" s="267"/>
      <c r="H290" s="244" t="str">
        <f t="shared" si="13"/>
        <v/>
      </c>
    </row>
    <row r="291" spans="1:8" s="265" customFormat="1" ht="12.75" customHeight="1">
      <c r="A291" s="266"/>
      <c r="B291" s="291"/>
      <c r="C291" s="291"/>
      <c r="D291" s="291"/>
      <c r="E291" s="291"/>
      <c r="F291" s="267"/>
      <c r="G291" s="267"/>
      <c r="H291" s="244"/>
    </row>
    <row r="292" spans="1:8" s="265" customFormat="1" ht="12.75" customHeight="1">
      <c r="A292" s="266"/>
      <c r="B292" s="291"/>
      <c r="C292" s="291"/>
      <c r="D292" s="291"/>
      <c r="E292" s="291"/>
      <c r="F292" s="267"/>
      <c r="G292" s="267"/>
      <c r="H292" s="244"/>
    </row>
    <row r="293" spans="1:8" s="265" customFormat="1" ht="12.75" customHeight="1">
      <c r="A293" s="266"/>
      <c r="B293" s="291"/>
      <c r="C293" s="291"/>
      <c r="D293" s="291"/>
      <c r="E293" s="291"/>
      <c r="F293" s="267"/>
      <c r="G293" s="267"/>
      <c r="H293" s="244"/>
    </row>
    <row r="294" spans="1:8" s="265" customFormat="1" ht="12.75" customHeight="1">
      <c r="A294" s="266"/>
      <c r="B294" s="291"/>
      <c r="C294" s="291"/>
      <c r="D294" s="291"/>
      <c r="E294" s="291"/>
      <c r="F294" s="267"/>
      <c r="G294" s="267"/>
      <c r="H294" s="244"/>
    </row>
    <row r="295" spans="1:8" s="265" customFormat="1" ht="12.75" customHeight="1">
      <c r="A295" s="266"/>
      <c r="B295" s="291"/>
      <c r="C295" s="291"/>
      <c r="D295" s="291"/>
      <c r="E295" s="291"/>
      <c r="F295" s="267"/>
      <c r="G295" s="267"/>
      <c r="H295" s="244"/>
    </row>
    <row r="296" spans="1:8" s="265" customFormat="1" ht="12.75" customHeight="1">
      <c r="A296" s="266"/>
      <c r="B296" s="291"/>
      <c r="C296" s="291"/>
      <c r="D296" s="291"/>
      <c r="E296" s="291"/>
      <c r="F296" s="267"/>
      <c r="G296" s="267"/>
      <c r="H296" s="244"/>
    </row>
    <row r="297" spans="1:8" s="265" customFormat="1" ht="12.75" customHeight="1">
      <c r="A297" s="266"/>
      <c r="B297" s="291"/>
      <c r="C297" s="291"/>
      <c r="D297" s="291"/>
      <c r="E297" s="291"/>
      <c r="F297" s="267"/>
      <c r="G297" s="267"/>
      <c r="H297" s="244"/>
    </row>
    <row r="298" spans="1:8" s="265" customFormat="1" ht="7.5" customHeight="1">
      <c r="A298" s="266"/>
      <c r="B298" s="291"/>
      <c r="C298" s="291"/>
      <c r="D298" s="291"/>
      <c r="E298" s="291"/>
      <c r="F298" s="267"/>
      <c r="G298" s="267"/>
      <c r="H298" s="244"/>
    </row>
    <row r="299" spans="1:8" s="265" customFormat="1" ht="13">
      <c r="A299" s="273"/>
      <c r="B299" s="273"/>
      <c r="C299" s="273" t="s">
        <v>4</v>
      </c>
      <c r="D299" s="273"/>
      <c r="E299" s="273"/>
      <c r="F299" s="273">
        <v>2.5</v>
      </c>
      <c r="G299" s="273"/>
      <c r="H299" s="244" t="str">
        <f t="shared" si="13"/>
        <v/>
      </c>
    </row>
    <row r="300" spans="1:8" s="9" customFormat="1" ht="12.75" customHeight="1">
      <c r="A300" s="12" t="s">
        <v>66</v>
      </c>
      <c r="B300" s="290" t="s">
        <v>129</v>
      </c>
      <c r="C300" s="290"/>
      <c r="D300" s="290"/>
      <c r="E300" s="290"/>
      <c r="F300" s="13"/>
      <c r="G300" s="13"/>
      <c r="H300" s="21" t="str">
        <f t="shared" si="13"/>
        <v/>
      </c>
    </row>
    <row r="301" spans="1:8" s="9" customFormat="1" ht="12.75" customHeight="1">
      <c r="A301" s="12"/>
      <c r="B301" s="290"/>
      <c r="C301" s="290"/>
      <c r="D301" s="290"/>
      <c r="E301" s="290"/>
      <c r="F301" s="13"/>
      <c r="G301" s="13"/>
      <c r="H301" s="21" t="str">
        <f t="shared" si="13"/>
        <v/>
      </c>
    </row>
    <row r="302" spans="1:8" s="175" customFormat="1" ht="12.75" customHeight="1">
      <c r="A302" s="176"/>
      <c r="B302" s="290"/>
      <c r="C302" s="290"/>
      <c r="D302" s="290"/>
      <c r="E302" s="290"/>
      <c r="F302" s="177"/>
      <c r="G302" s="177"/>
      <c r="H302" s="178"/>
    </row>
    <row r="303" spans="1:8" s="9" customFormat="1" ht="17.5" customHeight="1">
      <c r="A303" s="12"/>
      <c r="B303" s="290"/>
      <c r="C303" s="290"/>
      <c r="D303" s="290"/>
      <c r="E303" s="290"/>
      <c r="F303" s="13"/>
      <c r="G303" s="13"/>
      <c r="H303" s="21" t="str">
        <f t="shared" si="13"/>
        <v/>
      </c>
    </row>
    <row r="304" spans="1:8" s="9" customFormat="1" ht="13">
      <c r="A304" s="14"/>
      <c r="B304" s="14"/>
      <c r="C304" s="14" t="s">
        <v>4</v>
      </c>
      <c r="D304" s="14"/>
      <c r="E304" s="14"/>
      <c r="F304" s="14">
        <v>1</v>
      </c>
      <c r="G304" s="14"/>
      <c r="H304" s="21" t="str">
        <f t="shared" si="13"/>
        <v/>
      </c>
    </row>
    <row r="305" spans="1:8" s="9" customFormat="1" ht="12.75" customHeight="1">
      <c r="A305" s="266" t="s">
        <v>67</v>
      </c>
      <c r="B305" s="293" t="s">
        <v>128</v>
      </c>
      <c r="C305" s="293"/>
      <c r="D305" s="293"/>
      <c r="E305" s="293"/>
      <c r="F305" s="267"/>
      <c r="G305" s="267"/>
      <c r="H305" s="244" t="str">
        <f t="shared" si="13"/>
        <v/>
      </c>
    </row>
    <row r="306" spans="1:8" s="9" customFormat="1" ht="12.75" customHeight="1">
      <c r="A306" s="266"/>
      <c r="B306" s="293"/>
      <c r="C306" s="293"/>
      <c r="D306" s="293"/>
      <c r="E306" s="293"/>
      <c r="F306" s="267"/>
      <c r="G306" s="267"/>
      <c r="H306" s="244" t="str">
        <f t="shared" si="13"/>
        <v/>
      </c>
    </row>
    <row r="307" spans="1:8" s="9" customFormat="1" ht="12.75" customHeight="1">
      <c r="A307" s="266"/>
      <c r="B307" s="293"/>
      <c r="C307" s="293"/>
      <c r="D307" s="293"/>
      <c r="E307" s="293"/>
      <c r="F307" s="267"/>
      <c r="G307" s="267"/>
      <c r="H307" s="244" t="str">
        <f t="shared" si="13"/>
        <v/>
      </c>
    </row>
    <row r="308" spans="1:8" s="9" customFormat="1" ht="12.75" customHeight="1">
      <c r="A308" s="266"/>
      <c r="B308" s="293"/>
      <c r="C308" s="293"/>
      <c r="D308" s="293"/>
      <c r="E308" s="293"/>
      <c r="F308" s="267"/>
      <c r="G308" s="267"/>
      <c r="H308" s="244" t="str">
        <f t="shared" si="13"/>
        <v/>
      </c>
    </row>
    <row r="309" spans="1:8" s="9" customFormat="1" ht="12.75" customHeight="1">
      <c r="A309" s="266"/>
      <c r="B309" s="293"/>
      <c r="C309" s="293"/>
      <c r="D309" s="293"/>
      <c r="E309" s="293"/>
      <c r="F309" s="267"/>
      <c r="G309" s="267"/>
      <c r="H309" s="244" t="str">
        <f t="shared" si="13"/>
        <v/>
      </c>
    </row>
    <row r="310" spans="1:8" s="9" customFormat="1" ht="12.75" customHeight="1">
      <c r="A310" s="266"/>
      <c r="B310" s="293"/>
      <c r="C310" s="293"/>
      <c r="D310" s="293"/>
      <c r="E310" s="293"/>
      <c r="F310" s="267"/>
      <c r="G310" s="267"/>
      <c r="H310" s="244" t="str">
        <f t="shared" si="13"/>
        <v/>
      </c>
    </row>
    <row r="311" spans="1:8" s="9" customFormat="1" ht="17.5" customHeight="1">
      <c r="A311" s="266"/>
      <c r="B311" s="293"/>
      <c r="C311" s="293"/>
      <c r="D311" s="293"/>
      <c r="E311" s="293"/>
      <c r="F311" s="267"/>
      <c r="G311" s="267"/>
      <c r="H311" s="244" t="str">
        <f t="shared" si="13"/>
        <v/>
      </c>
    </row>
    <row r="312" spans="1:8" s="175" customFormat="1" ht="13" customHeight="1">
      <c r="A312" s="294" t="s">
        <v>130</v>
      </c>
      <c r="B312" s="294"/>
      <c r="C312" s="268"/>
      <c r="D312" s="268" t="s">
        <v>19</v>
      </c>
      <c r="E312" s="268"/>
      <c r="F312" s="268">
        <v>1</v>
      </c>
      <c r="G312" s="268"/>
      <c r="H312" s="244" t="str">
        <f t="shared" ref="H312" si="14">IF(F312*G312=0,"",ROUND(+F312*G312,2))</f>
        <v/>
      </c>
    </row>
    <row r="313" spans="1:8" s="9" customFormat="1" ht="12.75" customHeight="1">
      <c r="A313" s="266" t="s">
        <v>68</v>
      </c>
      <c r="B313" s="291" t="s">
        <v>374</v>
      </c>
      <c r="C313" s="291"/>
      <c r="D313" s="291"/>
      <c r="E313" s="291"/>
      <c r="F313" s="267"/>
      <c r="G313" s="267"/>
      <c r="H313" s="244" t="str">
        <f t="shared" si="13"/>
        <v/>
      </c>
    </row>
    <row r="314" spans="1:8" s="9" customFormat="1" ht="12.75" customHeight="1">
      <c r="A314" s="266"/>
      <c r="B314" s="291"/>
      <c r="C314" s="291"/>
      <c r="D314" s="291"/>
      <c r="E314" s="291"/>
      <c r="F314" s="267"/>
      <c r="G314" s="267"/>
      <c r="H314" s="244" t="str">
        <f t="shared" si="13"/>
        <v/>
      </c>
    </row>
    <row r="315" spans="1:8" s="9" customFormat="1" ht="12.75" customHeight="1">
      <c r="A315" s="266"/>
      <c r="B315" s="291"/>
      <c r="C315" s="291"/>
      <c r="D315" s="291"/>
      <c r="E315" s="291"/>
      <c r="F315" s="267"/>
      <c r="G315" s="267"/>
      <c r="H315" s="244" t="str">
        <f t="shared" si="13"/>
        <v/>
      </c>
    </row>
    <row r="316" spans="1:8" s="9" customFormat="1" ht="12.75" customHeight="1">
      <c r="A316" s="266"/>
      <c r="B316" s="291"/>
      <c r="C316" s="291"/>
      <c r="D316" s="291"/>
      <c r="E316" s="291"/>
      <c r="F316" s="267"/>
      <c r="G316" s="267"/>
      <c r="H316" s="244" t="str">
        <f t="shared" si="13"/>
        <v/>
      </c>
    </row>
    <row r="317" spans="1:8" s="9" customFormat="1" ht="12.75" customHeight="1">
      <c r="A317" s="266"/>
      <c r="B317" s="291"/>
      <c r="C317" s="291"/>
      <c r="D317" s="291"/>
      <c r="E317" s="291"/>
      <c r="F317" s="267"/>
      <c r="G317" s="267"/>
      <c r="H317" s="244" t="str">
        <f t="shared" si="13"/>
        <v/>
      </c>
    </row>
    <row r="318" spans="1:8" s="175" customFormat="1" ht="12.75" customHeight="1">
      <c r="A318" s="266"/>
      <c r="B318" s="291"/>
      <c r="C318" s="291"/>
      <c r="D318" s="291"/>
      <c r="E318" s="291"/>
      <c r="F318" s="267"/>
      <c r="G318" s="267"/>
      <c r="H318" s="244"/>
    </row>
    <row r="319" spans="1:8" s="175" customFormat="1" ht="12.75" customHeight="1">
      <c r="A319" s="266"/>
      <c r="B319" s="291"/>
      <c r="C319" s="291"/>
      <c r="D319" s="291"/>
      <c r="E319" s="291"/>
      <c r="F319" s="267"/>
      <c r="G319" s="267"/>
      <c r="H319" s="244"/>
    </row>
    <row r="320" spans="1:8" s="9" customFormat="1" ht="12.75" customHeight="1">
      <c r="A320" s="266"/>
      <c r="B320" s="291"/>
      <c r="C320" s="291"/>
      <c r="D320" s="291"/>
      <c r="E320" s="291"/>
      <c r="F320" s="267"/>
      <c r="G320" s="267"/>
      <c r="H320" s="244" t="str">
        <f t="shared" si="13"/>
        <v/>
      </c>
    </row>
    <row r="321" spans="1:8" s="9" customFormat="1" ht="18" customHeight="1">
      <c r="A321" s="266"/>
      <c r="B321" s="291"/>
      <c r="C321" s="291"/>
      <c r="D321" s="291"/>
      <c r="E321" s="291"/>
      <c r="F321" s="267"/>
      <c r="G321" s="267"/>
      <c r="H321" s="244" t="str">
        <f t="shared" si="13"/>
        <v/>
      </c>
    </row>
    <row r="322" spans="1:8" s="9" customFormat="1" ht="13">
      <c r="A322" s="273"/>
      <c r="B322" s="273"/>
      <c r="C322" s="273" t="s">
        <v>4</v>
      </c>
      <c r="D322" s="273"/>
      <c r="E322" s="273"/>
      <c r="F322" s="273">
        <v>20</v>
      </c>
      <c r="G322" s="273"/>
      <c r="H322" s="244" t="str">
        <f t="shared" si="13"/>
        <v/>
      </c>
    </row>
    <row r="323" spans="1:8" s="9" customFormat="1" ht="12.75" customHeight="1">
      <c r="A323" s="266" t="s">
        <v>69</v>
      </c>
      <c r="B323" s="291" t="s">
        <v>375</v>
      </c>
      <c r="C323" s="291"/>
      <c r="D323" s="291"/>
      <c r="E323" s="291"/>
      <c r="F323" s="267"/>
      <c r="G323" s="267"/>
      <c r="H323" s="244" t="str">
        <f t="shared" si="13"/>
        <v/>
      </c>
    </row>
    <row r="324" spans="1:8" s="9" customFormat="1" ht="12.75" customHeight="1">
      <c r="A324" s="266"/>
      <c r="B324" s="291"/>
      <c r="C324" s="291"/>
      <c r="D324" s="291"/>
      <c r="E324" s="291"/>
      <c r="F324" s="267"/>
      <c r="G324" s="267"/>
      <c r="H324" s="244" t="str">
        <f t="shared" si="13"/>
        <v/>
      </c>
    </row>
    <row r="325" spans="1:8" s="9" customFormat="1" ht="12.75" customHeight="1">
      <c r="A325" s="266"/>
      <c r="B325" s="291"/>
      <c r="C325" s="291"/>
      <c r="D325" s="291"/>
      <c r="E325" s="291"/>
      <c r="F325" s="267"/>
      <c r="G325" s="267"/>
      <c r="H325" s="244" t="str">
        <f t="shared" si="13"/>
        <v/>
      </c>
    </row>
    <row r="326" spans="1:8" s="9" customFormat="1" ht="12.75" customHeight="1">
      <c r="A326" s="266"/>
      <c r="B326" s="291"/>
      <c r="C326" s="291"/>
      <c r="D326" s="291"/>
      <c r="E326" s="291"/>
      <c r="F326" s="267"/>
      <c r="G326" s="267"/>
      <c r="H326" s="244" t="str">
        <f t="shared" si="13"/>
        <v/>
      </c>
    </row>
    <row r="327" spans="1:8" s="175" customFormat="1" ht="12.75" customHeight="1">
      <c r="A327" s="266"/>
      <c r="B327" s="291"/>
      <c r="C327" s="291"/>
      <c r="D327" s="291"/>
      <c r="E327" s="291"/>
      <c r="F327" s="267"/>
      <c r="G327" s="267"/>
      <c r="H327" s="244"/>
    </row>
    <row r="328" spans="1:8" s="175" customFormat="1" ht="12.75" customHeight="1">
      <c r="A328" s="266"/>
      <c r="B328" s="291"/>
      <c r="C328" s="291"/>
      <c r="D328" s="291"/>
      <c r="E328" s="291"/>
      <c r="F328" s="267"/>
      <c r="G328" s="267"/>
      <c r="H328" s="244"/>
    </row>
    <row r="329" spans="1:8" s="175" customFormat="1" ht="12.75" customHeight="1">
      <c r="A329" s="266"/>
      <c r="B329" s="291"/>
      <c r="C329" s="291"/>
      <c r="D329" s="291"/>
      <c r="E329" s="291"/>
      <c r="F329" s="267"/>
      <c r="G329" s="267"/>
      <c r="H329" s="244"/>
    </row>
    <row r="330" spans="1:8" s="9" customFormat="1" ht="12.75" customHeight="1">
      <c r="A330" s="266"/>
      <c r="B330" s="291"/>
      <c r="C330" s="291"/>
      <c r="D330" s="291"/>
      <c r="E330" s="291"/>
      <c r="F330" s="267"/>
      <c r="G330" s="267"/>
      <c r="H330" s="244" t="str">
        <f t="shared" si="13"/>
        <v/>
      </c>
    </row>
    <row r="331" spans="1:8" s="9" customFormat="1" ht="18" customHeight="1">
      <c r="A331" s="266"/>
      <c r="B331" s="291"/>
      <c r="C331" s="291"/>
      <c r="D331" s="291"/>
      <c r="E331" s="291"/>
      <c r="F331" s="267"/>
      <c r="G331" s="267"/>
      <c r="H331" s="244" t="str">
        <f t="shared" si="13"/>
        <v/>
      </c>
    </row>
    <row r="332" spans="1:8" s="9" customFormat="1" ht="13">
      <c r="A332" s="273"/>
      <c r="B332" s="273"/>
      <c r="C332" s="273" t="s">
        <v>4</v>
      </c>
      <c r="D332" s="273"/>
      <c r="E332" s="273"/>
      <c r="F332" s="273">
        <v>30</v>
      </c>
      <c r="G332" s="273"/>
      <c r="H332" s="244" t="str">
        <f t="shared" si="13"/>
        <v/>
      </c>
    </row>
    <row r="333" spans="1:8" s="9" customFormat="1" ht="12.75" customHeight="1">
      <c r="A333" s="266" t="s">
        <v>70</v>
      </c>
      <c r="B333" s="291" t="s">
        <v>131</v>
      </c>
      <c r="C333" s="291"/>
      <c r="D333" s="291"/>
      <c r="E333" s="291"/>
      <c r="F333" s="267"/>
      <c r="G333" s="267"/>
      <c r="H333" s="244" t="str">
        <f t="shared" si="13"/>
        <v/>
      </c>
    </row>
    <row r="334" spans="1:8" s="175" customFormat="1" ht="12.75" customHeight="1">
      <c r="A334" s="266"/>
      <c r="B334" s="291"/>
      <c r="C334" s="291"/>
      <c r="D334" s="291"/>
      <c r="E334" s="291"/>
      <c r="F334" s="267"/>
      <c r="G334" s="267"/>
      <c r="H334" s="244"/>
    </row>
    <row r="335" spans="1:8" s="9" customFormat="1" ht="12.75" customHeight="1">
      <c r="A335" s="266"/>
      <c r="B335" s="291"/>
      <c r="C335" s="291"/>
      <c r="D335" s="291"/>
      <c r="E335" s="291"/>
      <c r="F335" s="267"/>
      <c r="G335" s="267"/>
      <c r="H335" s="244" t="str">
        <f t="shared" si="13"/>
        <v/>
      </c>
    </row>
    <row r="336" spans="1:8" s="9" customFormat="1" ht="13">
      <c r="A336" s="273"/>
      <c r="B336" s="273"/>
      <c r="C336" s="273" t="s">
        <v>6</v>
      </c>
      <c r="D336" s="273"/>
      <c r="E336" s="273"/>
      <c r="F336" s="273">
        <v>25</v>
      </c>
      <c r="G336" s="273"/>
      <c r="H336" s="244" t="str">
        <f t="shared" si="13"/>
        <v/>
      </c>
    </row>
    <row r="337" spans="1:8" s="9" customFormat="1" ht="12.75" customHeight="1">
      <c r="A337" s="266" t="s">
        <v>71</v>
      </c>
      <c r="B337" s="291" t="s">
        <v>142</v>
      </c>
      <c r="C337" s="291"/>
      <c r="D337" s="291"/>
      <c r="E337" s="291"/>
      <c r="F337" s="267"/>
      <c r="G337" s="267"/>
      <c r="H337" s="244" t="str">
        <f t="shared" si="13"/>
        <v/>
      </c>
    </row>
    <row r="338" spans="1:8" s="9" customFormat="1" ht="12.75" customHeight="1">
      <c r="A338" s="266"/>
      <c r="B338" s="291"/>
      <c r="C338" s="291"/>
      <c r="D338" s="291"/>
      <c r="E338" s="291"/>
      <c r="F338" s="267"/>
      <c r="G338" s="267"/>
      <c r="H338" s="244" t="str">
        <f t="shared" ref="H338:H381" si="15">IF(F338*G338=0,"",ROUND(+F338*G338,2))</f>
        <v/>
      </c>
    </row>
    <row r="339" spans="1:8" s="9" customFormat="1" ht="12.75" customHeight="1">
      <c r="A339" s="266"/>
      <c r="B339" s="291"/>
      <c r="C339" s="291"/>
      <c r="D339" s="291"/>
      <c r="E339" s="291"/>
      <c r="F339" s="267"/>
      <c r="G339" s="267"/>
      <c r="H339" s="244" t="str">
        <f t="shared" si="15"/>
        <v/>
      </c>
    </row>
    <row r="340" spans="1:8" s="180" customFormat="1" ht="12.75" customHeight="1">
      <c r="A340" s="266"/>
      <c r="B340" s="291"/>
      <c r="C340" s="291"/>
      <c r="D340" s="291"/>
      <c r="E340" s="291"/>
      <c r="F340" s="267"/>
      <c r="G340" s="267"/>
      <c r="H340" s="244"/>
    </row>
    <row r="341" spans="1:8" s="9" customFormat="1" ht="15" customHeight="1">
      <c r="A341" s="266"/>
      <c r="B341" s="291"/>
      <c r="C341" s="291"/>
      <c r="D341" s="291"/>
      <c r="E341" s="291"/>
      <c r="F341" s="267"/>
      <c r="G341" s="267"/>
      <c r="H341" s="244" t="str">
        <f t="shared" si="15"/>
        <v/>
      </c>
    </row>
    <row r="342" spans="1:8" s="180" customFormat="1" ht="13">
      <c r="A342" s="268"/>
      <c r="B342" s="268" t="s">
        <v>143</v>
      </c>
      <c r="C342" s="268" t="s">
        <v>144</v>
      </c>
      <c r="D342" s="268"/>
      <c r="E342" s="268"/>
      <c r="F342" s="268">
        <v>50</v>
      </c>
      <c r="G342" s="268"/>
      <c r="H342" s="244" t="str">
        <f t="shared" ref="H342" si="16">IF(F342*G342=0,"",ROUND(+F342*G342,2))</f>
        <v/>
      </c>
    </row>
    <row r="343" spans="1:8" s="9" customFormat="1" ht="13">
      <c r="A343" s="268"/>
      <c r="B343" s="268" t="s">
        <v>145</v>
      </c>
      <c r="C343" s="268" t="s">
        <v>144</v>
      </c>
      <c r="D343" s="268"/>
      <c r="E343" s="268"/>
      <c r="F343" s="268">
        <v>50</v>
      </c>
      <c r="G343" s="268"/>
      <c r="H343" s="244" t="str">
        <f t="shared" si="15"/>
        <v/>
      </c>
    </row>
    <row r="344" spans="1:8" s="9" customFormat="1" ht="12.75" customHeight="1">
      <c r="A344" s="12" t="s">
        <v>72</v>
      </c>
      <c r="B344" s="290" t="s">
        <v>146</v>
      </c>
      <c r="C344" s="290"/>
      <c r="D344" s="290"/>
      <c r="E344" s="290"/>
      <c r="F344" s="13"/>
      <c r="G344" s="13"/>
      <c r="H344" s="21" t="str">
        <f t="shared" si="15"/>
        <v/>
      </c>
    </row>
    <row r="345" spans="1:8" s="184" customFormat="1" ht="12.75" customHeight="1">
      <c r="A345" s="185"/>
      <c r="B345" s="290"/>
      <c r="C345" s="290"/>
      <c r="D345" s="290"/>
      <c r="E345" s="290"/>
      <c r="F345" s="186"/>
      <c r="G345" s="186"/>
      <c r="H345" s="188"/>
    </row>
    <row r="346" spans="1:8" s="184" customFormat="1" ht="12.75" customHeight="1">
      <c r="A346" s="185"/>
      <c r="B346" s="290"/>
      <c r="C346" s="290"/>
      <c r="D346" s="290"/>
      <c r="E346" s="290"/>
      <c r="F346" s="186"/>
      <c r="G346" s="186"/>
      <c r="H346" s="188"/>
    </row>
    <row r="347" spans="1:8" s="184" customFormat="1" ht="12.75" customHeight="1">
      <c r="A347" s="185"/>
      <c r="B347" s="290"/>
      <c r="C347" s="290"/>
      <c r="D347" s="290"/>
      <c r="E347" s="290"/>
      <c r="F347" s="186"/>
      <c r="G347" s="186"/>
      <c r="H347" s="188"/>
    </row>
    <row r="348" spans="1:8" s="184" customFormat="1" ht="12.75" customHeight="1">
      <c r="A348" s="185"/>
      <c r="B348" s="290"/>
      <c r="C348" s="290"/>
      <c r="D348" s="290"/>
      <c r="E348" s="290"/>
      <c r="F348" s="186"/>
      <c r="G348" s="186"/>
      <c r="H348" s="188"/>
    </row>
    <row r="349" spans="1:8" s="184" customFormat="1" ht="12.75" customHeight="1">
      <c r="A349" s="185"/>
      <c r="B349" s="290"/>
      <c r="C349" s="290"/>
      <c r="D349" s="290"/>
      <c r="E349" s="290"/>
      <c r="F349" s="186"/>
      <c r="G349" s="186"/>
      <c r="H349" s="188"/>
    </row>
    <row r="350" spans="1:8" s="184" customFormat="1" ht="12.75" customHeight="1">
      <c r="A350" s="185"/>
      <c r="B350" s="290"/>
      <c r="C350" s="290"/>
      <c r="D350" s="290"/>
      <c r="E350" s="290"/>
      <c r="F350" s="186"/>
      <c r="G350" s="186"/>
      <c r="H350" s="188"/>
    </row>
    <row r="351" spans="1:8" s="184" customFormat="1" ht="12.75" customHeight="1">
      <c r="A351" s="185"/>
      <c r="B351" s="290"/>
      <c r="C351" s="290"/>
      <c r="D351" s="290"/>
      <c r="E351" s="290"/>
      <c r="F351" s="186"/>
      <c r="G351" s="186"/>
      <c r="H351" s="188"/>
    </row>
    <row r="352" spans="1:8" s="184" customFormat="1" ht="12.75" customHeight="1">
      <c r="A352" s="185"/>
      <c r="B352" s="290"/>
      <c r="C352" s="290"/>
      <c r="D352" s="290"/>
      <c r="E352" s="290"/>
      <c r="F352" s="186"/>
      <c r="G352" s="186"/>
      <c r="H352" s="188"/>
    </row>
    <row r="353" spans="1:8" s="184" customFormat="1" ht="12.75" customHeight="1">
      <c r="A353" s="185"/>
      <c r="B353" s="290"/>
      <c r="C353" s="290"/>
      <c r="D353" s="290"/>
      <c r="E353" s="290"/>
      <c r="F353" s="186"/>
      <c r="G353" s="186"/>
      <c r="H353" s="188"/>
    </row>
    <row r="354" spans="1:8" s="9" customFormat="1" ht="12.75" customHeight="1">
      <c r="A354" s="12"/>
      <c r="B354" s="290"/>
      <c r="C354" s="290"/>
      <c r="D354" s="290"/>
      <c r="E354" s="290"/>
      <c r="F354" s="13"/>
      <c r="G354" s="13"/>
      <c r="H354" s="21" t="str">
        <f t="shared" si="15"/>
        <v/>
      </c>
    </row>
    <row r="355" spans="1:8" s="9" customFormat="1" ht="15" customHeight="1">
      <c r="A355" s="12"/>
      <c r="B355" s="290"/>
      <c r="C355" s="290"/>
      <c r="D355" s="290"/>
      <c r="E355" s="290"/>
      <c r="F355" s="13"/>
      <c r="G355" s="13"/>
      <c r="H355" s="21" t="str">
        <f t="shared" si="15"/>
        <v/>
      </c>
    </row>
    <row r="356" spans="1:8" s="9" customFormat="1" ht="13">
      <c r="A356" s="14"/>
      <c r="B356" s="14"/>
      <c r="C356" s="14" t="s">
        <v>4</v>
      </c>
      <c r="D356" s="14"/>
      <c r="E356" s="14"/>
      <c r="F356" s="14">
        <v>15</v>
      </c>
      <c r="G356" s="14"/>
      <c r="H356" s="21" t="str">
        <f t="shared" si="15"/>
        <v/>
      </c>
    </row>
    <row r="357" spans="1:8" s="230" customFormat="1" ht="13">
      <c r="A357" s="272"/>
      <c r="B357" s="272"/>
      <c r="C357" s="272"/>
      <c r="D357" s="272"/>
      <c r="E357" s="272"/>
      <c r="F357" s="272"/>
      <c r="G357" s="272"/>
      <c r="H357" s="244"/>
    </row>
    <row r="358" spans="1:8" s="230" customFormat="1" ht="13">
      <c r="A358" s="272"/>
      <c r="B358" s="272"/>
      <c r="C358" s="272"/>
      <c r="D358" s="272"/>
      <c r="E358" s="272"/>
      <c r="F358" s="272"/>
      <c r="G358" s="272"/>
      <c r="H358" s="244"/>
    </row>
    <row r="359" spans="1:8" s="230" customFormat="1" ht="13">
      <c r="A359" s="272"/>
      <c r="B359" s="272"/>
      <c r="C359" s="272"/>
      <c r="D359" s="272"/>
      <c r="E359" s="272"/>
      <c r="F359" s="272"/>
      <c r="G359" s="272"/>
      <c r="H359" s="244"/>
    </row>
    <row r="360" spans="1:8" s="230" customFormat="1" ht="13">
      <c r="A360" s="272"/>
      <c r="B360" s="272"/>
      <c r="C360" s="272"/>
      <c r="D360" s="272"/>
      <c r="E360" s="272"/>
      <c r="F360" s="272"/>
      <c r="G360" s="272"/>
      <c r="H360" s="244"/>
    </row>
    <row r="361" spans="1:8" s="230" customFormat="1" ht="13">
      <c r="A361" s="272"/>
      <c r="B361" s="272"/>
      <c r="C361" s="272"/>
      <c r="D361" s="272"/>
      <c r="E361" s="272"/>
      <c r="F361" s="272"/>
      <c r="G361" s="272"/>
      <c r="H361" s="244"/>
    </row>
    <row r="362" spans="1:8" s="230" customFormat="1" ht="13">
      <c r="A362" s="272"/>
      <c r="B362" s="272"/>
      <c r="C362" s="272"/>
      <c r="D362" s="272"/>
      <c r="E362" s="272"/>
      <c r="F362" s="272"/>
      <c r="G362" s="272"/>
      <c r="H362" s="244"/>
    </row>
    <row r="363" spans="1:8" s="230" customFormat="1" ht="13">
      <c r="A363" s="272"/>
      <c r="B363" s="272"/>
      <c r="C363" s="272"/>
      <c r="D363" s="272"/>
      <c r="E363" s="272"/>
      <c r="F363" s="272"/>
      <c r="G363" s="272"/>
      <c r="H363" s="244"/>
    </row>
    <row r="364" spans="1:8" s="230" customFormat="1" ht="13">
      <c r="A364" s="272"/>
      <c r="B364" s="272"/>
      <c r="C364" s="272"/>
      <c r="D364" s="272"/>
      <c r="E364" s="272"/>
      <c r="F364" s="272"/>
      <c r="G364" s="272"/>
      <c r="H364" s="244"/>
    </row>
    <row r="365" spans="1:8" s="230" customFormat="1" ht="13">
      <c r="A365" s="272"/>
      <c r="B365" s="272"/>
      <c r="C365" s="272"/>
      <c r="D365" s="272"/>
      <c r="E365" s="272"/>
      <c r="F365" s="272"/>
      <c r="G365" s="272"/>
      <c r="H365" s="244"/>
    </row>
    <row r="366" spans="1:8" s="9" customFormat="1" ht="12.75" customHeight="1">
      <c r="A366" s="12" t="s">
        <v>73</v>
      </c>
      <c r="B366" s="290" t="s">
        <v>147</v>
      </c>
      <c r="C366" s="290"/>
      <c r="D366" s="290"/>
      <c r="E366" s="290"/>
      <c r="F366" s="13"/>
      <c r="G366" s="13"/>
      <c r="H366" s="21" t="str">
        <f t="shared" si="15"/>
        <v/>
      </c>
    </row>
    <row r="367" spans="1:8" s="9" customFormat="1" ht="12.75" customHeight="1">
      <c r="A367" s="12"/>
      <c r="B367" s="290"/>
      <c r="C367" s="290"/>
      <c r="D367" s="290"/>
      <c r="E367" s="290"/>
      <c r="F367" s="13"/>
      <c r="G367" s="13"/>
      <c r="H367" s="21" t="str">
        <f t="shared" si="15"/>
        <v/>
      </c>
    </row>
    <row r="368" spans="1:8" s="184" customFormat="1" ht="12.75" customHeight="1">
      <c r="A368" s="185"/>
      <c r="B368" s="290"/>
      <c r="C368" s="290"/>
      <c r="D368" s="290"/>
      <c r="E368" s="290"/>
      <c r="F368" s="186"/>
      <c r="G368" s="186"/>
      <c r="H368" s="188"/>
    </row>
    <row r="369" spans="1:8" s="184" customFormat="1" ht="12.75" customHeight="1">
      <c r="A369" s="185"/>
      <c r="B369" s="290"/>
      <c r="C369" s="290"/>
      <c r="D369" s="290"/>
      <c r="E369" s="290"/>
      <c r="F369" s="186"/>
      <c r="G369" s="186"/>
      <c r="H369" s="188"/>
    </row>
    <row r="370" spans="1:8" s="184" customFormat="1" ht="12.75" customHeight="1">
      <c r="A370" s="185"/>
      <c r="B370" s="290"/>
      <c r="C370" s="290"/>
      <c r="D370" s="290"/>
      <c r="E370" s="290"/>
      <c r="F370" s="186"/>
      <c r="G370" s="186"/>
      <c r="H370" s="188"/>
    </row>
    <row r="371" spans="1:8" s="184" customFormat="1" ht="12.75" customHeight="1">
      <c r="A371" s="185"/>
      <c r="B371" s="290"/>
      <c r="C371" s="290"/>
      <c r="D371" s="290"/>
      <c r="E371" s="290"/>
      <c r="F371" s="186"/>
      <c r="G371" s="186"/>
      <c r="H371" s="188"/>
    </row>
    <row r="372" spans="1:8" s="184" customFormat="1" ht="12.75" customHeight="1">
      <c r="A372" s="185"/>
      <c r="B372" s="290"/>
      <c r="C372" s="290"/>
      <c r="D372" s="290"/>
      <c r="E372" s="290"/>
      <c r="F372" s="186"/>
      <c r="G372" s="186"/>
      <c r="H372" s="188"/>
    </row>
    <row r="373" spans="1:8" s="184" customFormat="1" ht="12.75" customHeight="1">
      <c r="A373" s="185"/>
      <c r="B373" s="290"/>
      <c r="C373" s="290"/>
      <c r="D373" s="290"/>
      <c r="E373" s="290"/>
      <c r="F373" s="186"/>
      <c r="G373" s="186"/>
      <c r="H373" s="188"/>
    </row>
    <row r="374" spans="1:8" s="184" customFormat="1" ht="12.75" customHeight="1">
      <c r="A374" s="185"/>
      <c r="B374" s="290"/>
      <c r="C374" s="290"/>
      <c r="D374" s="290"/>
      <c r="E374" s="290"/>
      <c r="F374" s="186"/>
      <c r="G374" s="186"/>
      <c r="H374" s="188"/>
    </row>
    <row r="375" spans="1:8" s="184" customFormat="1" ht="12.75" customHeight="1">
      <c r="A375" s="185"/>
      <c r="B375" s="290"/>
      <c r="C375" s="290"/>
      <c r="D375" s="290"/>
      <c r="E375" s="290"/>
      <c r="F375" s="186"/>
      <c r="G375" s="186"/>
      <c r="H375" s="188"/>
    </row>
    <row r="376" spans="1:8" s="184" customFormat="1" ht="12.75" customHeight="1">
      <c r="A376" s="185"/>
      <c r="B376" s="290"/>
      <c r="C376" s="290"/>
      <c r="D376" s="290"/>
      <c r="E376" s="290"/>
      <c r="F376" s="186"/>
      <c r="G376" s="186"/>
      <c r="H376" s="188"/>
    </row>
    <row r="377" spans="1:8" s="184" customFormat="1" ht="12.75" customHeight="1">
      <c r="A377" s="185"/>
      <c r="B377" s="290"/>
      <c r="C377" s="290"/>
      <c r="D377" s="290"/>
      <c r="E377" s="290"/>
      <c r="F377" s="186"/>
      <c r="G377" s="186"/>
      <c r="H377" s="188"/>
    </row>
    <row r="378" spans="1:8" s="184" customFormat="1" ht="12.75" customHeight="1">
      <c r="A378" s="185"/>
      <c r="B378" s="290"/>
      <c r="C378" s="290"/>
      <c r="D378" s="290"/>
      <c r="E378" s="290"/>
      <c r="F378" s="186"/>
      <c r="G378" s="186"/>
      <c r="H378" s="188"/>
    </row>
    <row r="379" spans="1:8" s="9" customFormat="1" ht="21" customHeight="1">
      <c r="A379" s="12"/>
      <c r="B379" s="290"/>
      <c r="C379" s="290"/>
      <c r="D379" s="290"/>
      <c r="E379" s="290"/>
      <c r="F379" s="13"/>
      <c r="G379" s="13"/>
      <c r="H379" s="21" t="str">
        <f t="shared" si="15"/>
        <v/>
      </c>
    </row>
    <row r="380" spans="1:8" s="184" customFormat="1" ht="13">
      <c r="A380" s="187"/>
      <c r="B380" s="189" t="s">
        <v>148</v>
      </c>
      <c r="C380" s="190" t="s">
        <v>4</v>
      </c>
      <c r="D380" s="187"/>
      <c r="E380" s="187"/>
      <c r="F380" s="187">
        <v>255</v>
      </c>
      <c r="G380" s="187"/>
      <c r="H380" s="188" t="str">
        <f t="shared" ref="H380" si="17">IF(F380*G380=0,"",ROUND(+F380*G380,2))</f>
        <v/>
      </c>
    </row>
    <row r="381" spans="1:8" s="9" customFormat="1" ht="13">
      <c r="A381" s="14"/>
      <c r="B381" s="189" t="s">
        <v>149</v>
      </c>
      <c r="C381" s="190" t="s">
        <v>4</v>
      </c>
      <c r="D381" s="14"/>
      <c r="E381" s="14"/>
      <c r="F381" s="14">
        <v>85</v>
      </c>
      <c r="G381" s="14"/>
      <c r="H381" s="21" t="str">
        <f t="shared" si="15"/>
        <v/>
      </c>
    </row>
    <row r="382" spans="1:8" s="9" customFormat="1" ht="13">
      <c r="A382" s="12" t="s">
        <v>74</v>
      </c>
      <c r="B382" s="305" t="s">
        <v>150</v>
      </c>
      <c r="C382" s="306"/>
      <c r="D382" s="306"/>
      <c r="E382" s="306"/>
      <c r="F382" s="13"/>
      <c r="G382" s="13"/>
      <c r="H382" s="21" t="str">
        <f t="shared" ref="H382:H394" si="18">IF(F382*G382=0,"",ROUND(+F382*G382,2))</f>
        <v/>
      </c>
    </row>
    <row r="383" spans="1:8" s="9" customFormat="1" ht="13">
      <c r="A383" s="12"/>
      <c r="B383" s="305"/>
      <c r="C383" s="306"/>
      <c r="D383" s="306"/>
      <c r="E383" s="306"/>
      <c r="F383" s="13"/>
      <c r="G383" s="13"/>
      <c r="H383" s="21" t="str">
        <f t="shared" si="18"/>
        <v/>
      </c>
    </row>
    <row r="384" spans="1:8" s="9" customFormat="1" ht="13">
      <c r="A384" s="12"/>
      <c r="B384" s="305"/>
      <c r="C384" s="306"/>
      <c r="D384" s="306"/>
      <c r="E384" s="306"/>
      <c r="F384" s="13"/>
      <c r="G384" s="13"/>
      <c r="H384" s="21" t="str">
        <f t="shared" si="18"/>
        <v/>
      </c>
    </row>
    <row r="385" spans="1:8" s="9" customFormat="1" ht="13">
      <c r="A385" s="12"/>
      <c r="B385" s="305"/>
      <c r="C385" s="306"/>
      <c r="D385" s="306"/>
      <c r="E385" s="306"/>
      <c r="F385" s="13"/>
      <c r="G385" s="13"/>
      <c r="H385" s="21" t="str">
        <f t="shared" si="18"/>
        <v/>
      </c>
    </row>
    <row r="386" spans="1:8" s="9" customFormat="1" ht="13">
      <c r="A386" s="12"/>
      <c r="B386" s="305"/>
      <c r="C386" s="306"/>
      <c r="D386" s="306"/>
      <c r="E386" s="306"/>
      <c r="F386" s="13"/>
      <c r="G386" s="13"/>
      <c r="H386" s="21" t="str">
        <f t="shared" si="18"/>
        <v/>
      </c>
    </row>
    <row r="387" spans="1:8" s="9" customFormat="1" ht="13">
      <c r="A387" s="12"/>
      <c r="B387" s="305"/>
      <c r="C387" s="306"/>
      <c r="D387" s="306"/>
      <c r="E387" s="306"/>
      <c r="F387" s="13"/>
      <c r="G387" s="13"/>
      <c r="H387" s="21" t="str">
        <f t="shared" si="18"/>
        <v/>
      </c>
    </row>
    <row r="388" spans="1:8" s="9" customFormat="1" ht="13">
      <c r="A388" s="12"/>
      <c r="B388" s="305"/>
      <c r="C388" s="306"/>
      <c r="D388" s="306"/>
      <c r="E388" s="306"/>
      <c r="F388" s="13"/>
      <c r="G388" s="13"/>
      <c r="H388" s="21" t="str">
        <f t="shared" si="18"/>
        <v/>
      </c>
    </row>
    <row r="389" spans="1:8" s="9" customFormat="1" ht="13">
      <c r="A389" s="12"/>
      <c r="B389" s="305"/>
      <c r="C389" s="306"/>
      <c r="D389" s="306"/>
      <c r="E389" s="306"/>
      <c r="F389" s="13"/>
      <c r="G389" s="13"/>
      <c r="H389" s="21" t="str">
        <f t="shared" si="18"/>
        <v/>
      </c>
    </row>
    <row r="390" spans="1:8" s="9" customFormat="1" ht="13">
      <c r="A390" s="12"/>
      <c r="B390" s="305"/>
      <c r="C390" s="306"/>
      <c r="D390" s="306"/>
      <c r="E390" s="306"/>
      <c r="F390" s="13"/>
      <c r="G390" s="13"/>
      <c r="H390" s="21" t="str">
        <f t="shared" si="18"/>
        <v/>
      </c>
    </row>
    <row r="391" spans="1:8" s="14" customFormat="1" ht="15.75" customHeight="1">
      <c r="B391" s="25"/>
      <c r="C391" s="25" t="s">
        <v>19</v>
      </c>
      <c r="D391" s="25"/>
      <c r="E391" s="25"/>
      <c r="F391" s="14">
        <v>10</v>
      </c>
      <c r="H391" s="21" t="str">
        <f t="shared" si="18"/>
        <v/>
      </c>
    </row>
    <row r="392" spans="1:8" s="9" customFormat="1" ht="13">
      <c r="A392" s="12" t="s">
        <v>75</v>
      </c>
      <c r="B392" s="305" t="s">
        <v>28</v>
      </c>
      <c r="C392" s="306"/>
      <c r="D392" s="306"/>
      <c r="E392" s="306"/>
      <c r="F392" s="13"/>
      <c r="G392" s="13"/>
      <c r="H392" s="21" t="str">
        <f t="shared" si="18"/>
        <v/>
      </c>
    </row>
    <row r="393" spans="1:8" s="9" customFormat="1" ht="13">
      <c r="A393" s="12"/>
      <c r="B393" s="305"/>
      <c r="C393" s="306"/>
      <c r="D393" s="306"/>
      <c r="E393" s="306"/>
      <c r="F393" s="13"/>
      <c r="G393" s="13"/>
      <c r="H393" s="21" t="str">
        <f t="shared" si="18"/>
        <v/>
      </c>
    </row>
    <row r="394" spans="1:8" s="9" customFormat="1" ht="13">
      <c r="A394" s="12"/>
      <c r="B394" s="305"/>
      <c r="C394" s="306"/>
      <c r="D394" s="306"/>
      <c r="E394" s="306"/>
      <c r="F394" s="13"/>
      <c r="G394" s="13"/>
      <c r="H394" s="21" t="str">
        <f t="shared" si="18"/>
        <v/>
      </c>
    </row>
    <row r="395" spans="1:8" s="14" customFormat="1" ht="15.75" customHeight="1">
      <c r="B395" s="25"/>
      <c r="C395" s="25" t="s">
        <v>4</v>
      </c>
      <c r="D395" s="25"/>
      <c r="E395" s="25"/>
      <c r="F395" s="14">
        <v>12.5</v>
      </c>
      <c r="H395" s="21" t="str">
        <f>IF(F395*G395=0,"",ROUND(+F395*G395,2))</f>
        <v/>
      </c>
    </row>
    <row r="396" spans="1:8" s="9" customFormat="1" ht="12.75" customHeight="1">
      <c r="A396" s="29"/>
      <c r="B396" s="30"/>
      <c r="C396" s="30"/>
      <c r="D396" s="30"/>
      <c r="E396" s="30"/>
      <c r="F396" s="29"/>
      <c r="G396" s="29"/>
      <c r="H396" s="28"/>
    </row>
    <row r="397" spans="1:8" s="9" customFormat="1" ht="14.5">
      <c r="A397" s="304" t="s">
        <v>77</v>
      </c>
      <c r="B397" s="304"/>
      <c r="C397" s="304"/>
      <c r="D397" s="304"/>
      <c r="E397" s="304"/>
      <c r="F397" s="304"/>
      <c r="G397" s="5"/>
      <c r="H397" s="22" t="str">
        <f>IF(SUM(H21:H395)=0,"",(SUM(H21:H395)))</f>
        <v/>
      </c>
    </row>
    <row r="398" spans="1:8" s="9" customFormat="1" ht="14.5">
      <c r="A398" s="33"/>
      <c r="B398" s="33"/>
      <c r="C398" s="33"/>
      <c r="D398" s="33"/>
      <c r="E398" s="33"/>
      <c r="F398" s="33"/>
      <c r="G398" s="5"/>
      <c r="H398" s="22"/>
    </row>
    <row r="399" spans="1:8" ht="14.5">
      <c r="A399" s="19"/>
      <c r="B399" s="17"/>
      <c r="C399" s="16"/>
      <c r="D399" s="18"/>
      <c r="E399" s="16"/>
      <c r="F399" s="15"/>
      <c r="G399" s="16"/>
      <c r="H399" s="15"/>
    </row>
    <row r="400" spans="1:8" ht="14.5">
      <c r="A400" s="19"/>
      <c r="B400" s="17"/>
      <c r="C400" s="16"/>
      <c r="D400" s="18"/>
      <c r="E400" s="16"/>
      <c r="F400" s="15"/>
      <c r="G400" s="16"/>
      <c r="H400" s="15"/>
    </row>
    <row r="401" spans="1:8" ht="14.5">
      <c r="A401" s="19"/>
      <c r="B401" s="17"/>
      <c r="C401" s="16"/>
      <c r="D401" s="18"/>
      <c r="E401" s="16"/>
      <c r="F401" s="15"/>
      <c r="G401" s="16"/>
      <c r="H401" s="15"/>
    </row>
    <row r="402" spans="1:8" ht="14.5">
      <c r="A402" s="19"/>
      <c r="B402" s="17"/>
      <c r="C402" s="16"/>
      <c r="D402" s="18"/>
      <c r="E402" s="16"/>
      <c r="F402" s="15"/>
      <c r="G402" s="16"/>
      <c r="H402" s="15"/>
    </row>
    <row r="403" spans="1:8" ht="14.5">
      <c r="A403" s="19"/>
      <c r="B403" s="17"/>
      <c r="C403" s="16"/>
      <c r="D403" s="18"/>
      <c r="E403" s="16"/>
      <c r="F403" s="15"/>
      <c r="G403" s="16"/>
      <c r="H403" s="15"/>
    </row>
    <row r="404" spans="1:8" ht="14.5">
      <c r="A404" s="19"/>
      <c r="B404" s="17"/>
      <c r="C404" s="16"/>
      <c r="D404" s="18"/>
      <c r="E404" s="16"/>
      <c r="F404" s="15"/>
      <c r="G404" s="16"/>
      <c r="H404" s="15"/>
    </row>
    <row r="405" spans="1:8" ht="14.5">
      <c r="A405" s="19"/>
      <c r="B405" s="17"/>
      <c r="C405" s="16"/>
      <c r="D405" s="18"/>
      <c r="E405" s="16"/>
      <c r="F405" s="15"/>
      <c r="G405" s="16"/>
      <c r="H405" s="15"/>
    </row>
    <row r="406" spans="1:8" ht="14.5">
      <c r="A406" s="19"/>
      <c r="B406" s="17"/>
      <c r="C406" s="16"/>
      <c r="D406" s="18"/>
      <c r="E406" s="16"/>
      <c r="F406" s="15"/>
      <c r="G406" s="16"/>
      <c r="H406" s="15"/>
    </row>
    <row r="407" spans="1:8" ht="14.5">
      <c r="A407" s="19"/>
      <c r="B407" s="17"/>
      <c r="C407" s="16"/>
      <c r="D407" s="18"/>
      <c r="E407" s="16"/>
      <c r="F407" s="15"/>
      <c r="G407" s="16"/>
      <c r="H407" s="15"/>
    </row>
  </sheetData>
  <mergeCells count="89">
    <mergeCell ref="A397:F397"/>
    <mergeCell ref="B215:E215"/>
    <mergeCell ref="B382:E390"/>
    <mergeCell ref="B392:E394"/>
    <mergeCell ref="B337:E341"/>
    <mergeCell ref="B344:E355"/>
    <mergeCell ref="B366:E379"/>
    <mergeCell ref="B217:E219"/>
    <mergeCell ref="B260:E271"/>
    <mergeCell ref="B275:E277"/>
    <mergeCell ref="B279:E281"/>
    <mergeCell ref="B313:E321"/>
    <mergeCell ref="B283:E286"/>
    <mergeCell ref="B288:E298"/>
    <mergeCell ref="B300:E303"/>
    <mergeCell ref="B333:E335"/>
    <mergeCell ref="B158:E158"/>
    <mergeCell ref="B160:E163"/>
    <mergeCell ref="B148:E149"/>
    <mergeCell ref="B143:E146"/>
    <mergeCell ref="B53:E57"/>
    <mergeCell ref="B156:E156"/>
    <mergeCell ref="B115:E118"/>
    <mergeCell ref="B135:E136"/>
    <mergeCell ref="B138:E141"/>
    <mergeCell ref="B151:E153"/>
    <mergeCell ref="B103:E105"/>
    <mergeCell ref="B107:E113"/>
    <mergeCell ref="B124:E128"/>
    <mergeCell ref="B120:E122"/>
    <mergeCell ref="B130:E133"/>
    <mergeCell ref="A16:H16"/>
    <mergeCell ref="B30:E33"/>
    <mergeCell ref="B35:E38"/>
    <mergeCell ref="B80:E86"/>
    <mergeCell ref="B88:E101"/>
    <mergeCell ref="B18:E20"/>
    <mergeCell ref="B22:E24"/>
    <mergeCell ref="B59:E63"/>
    <mergeCell ref="B65:E68"/>
    <mergeCell ref="B45:E47"/>
    <mergeCell ref="B40:E43"/>
    <mergeCell ref="B50:E51"/>
    <mergeCell ref="B76:C76"/>
    <mergeCell ref="B77:C77"/>
    <mergeCell ref="B78:C78"/>
    <mergeCell ref="B79:C79"/>
    <mergeCell ref="B305:E311"/>
    <mergeCell ref="A312:B312"/>
    <mergeCell ref="B323:E331"/>
    <mergeCell ref="B1:C1"/>
    <mergeCell ref="D1:H1"/>
    <mergeCell ref="B2:C2"/>
    <mergeCell ref="D2:H2"/>
    <mergeCell ref="B3:C3"/>
    <mergeCell ref="D3:H3"/>
    <mergeCell ref="B4:C4"/>
    <mergeCell ref="B5:C5"/>
    <mergeCell ref="D4:H5"/>
    <mergeCell ref="A6:H14"/>
    <mergeCell ref="B208:E213"/>
    <mergeCell ref="B26:E28"/>
    <mergeCell ref="A278:B278"/>
    <mergeCell ref="A282:B282"/>
    <mergeCell ref="L57:O58"/>
    <mergeCell ref="M123:P128"/>
    <mergeCell ref="M130:P134"/>
    <mergeCell ref="M136:P136"/>
    <mergeCell ref="K180:N183"/>
    <mergeCell ref="B199:E206"/>
    <mergeCell ref="B179:E180"/>
    <mergeCell ref="B182:E185"/>
    <mergeCell ref="B187:E190"/>
    <mergeCell ref="B192:E194"/>
    <mergeCell ref="K185:N188"/>
    <mergeCell ref="B70:E75"/>
    <mergeCell ref="B221:E231"/>
    <mergeCell ref="A255:B255"/>
    <mergeCell ref="B165:E168"/>
    <mergeCell ref="B170:E173"/>
    <mergeCell ref="B175:E177"/>
    <mergeCell ref="A273:B273"/>
    <mergeCell ref="A274:B274"/>
    <mergeCell ref="A272:B272"/>
    <mergeCell ref="A232:B232"/>
    <mergeCell ref="B234:E246"/>
    <mergeCell ref="A247:B247"/>
    <mergeCell ref="B248:E254"/>
    <mergeCell ref="B196:E197"/>
  </mergeCells>
  <pageMargins left="1.1811023622047245" right="0.70866141732283472" top="1.1811023622047245" bottom="0.78740157480314965" header="0.31496062992125984" footer="0.31496062992125984"/>
  <pageSetup paperSize="9" firstPageNumber="15" orientation="portrait" r:id="rId1"/>
  <headerFooter>
    <oddHeader xml:space="preserve">&amp;L&amp;G&amp;C&amp;10OLUJA PROJEKT d.o.o.
Projektiranje i Nadzor u građevinarstvu&amp;11
&amp;R&amp;P
</oddHeader>
    <oddFooter>&amp;C&amp;F</oddFooter>
  </headerFooter>
  <rowBreaks count="1" manualBreakCount="1">
    <brk id="398" max="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view="pageBreakPreview" topLeftCell="A121" zoomScale="115" zoomScaleNormal="100" zoomScaleSheetLayoutView="115" workbookViewId="0">
      <selection activeCell="I134" sqref="I134"/>
    </sheetView>
  </sheetViews>
  <sheetFormatPr defaultRowHeight="14.5"/>
  <sheetData>
    <row r="1" spans="1:8" ht="22">
      <c r="A1" s="312" t="s">
        <v>151</v>
      </c>
      <c r="B1" s="312"/>
      <c r="C1" s="312"/>
      <c r="D1" s="312"/>
      <c r="E1" s="312"/>
      <c r="F1" s="312"/>
      <c r="G1" s="312"/>
      <c r="H1" s="312"/>
    </row>
    <row r="2" spans="1:8" ht="17" customHeight="1">
      <c r="A2" s="314" t="s">
        <v>152</v>
      </c>
      <c r="B2" s="314"/>
      <c r="C2" s="314"/>
      <c r="D2" s="314"/>
      <c r="E2" s="314"/>
      <c r="F2" s="314"/>
      <c r="G2" s="314"/>
      <c r="H2" s="314"/>
    </row>
    <row r="3" spans="1:8" ht="17" customHeight="1">
      <c r="A3" s="314"/>
      <c r="B3" s="314"/>
      <c r="C3" s="314"/>
      <c r="D3" s="314"/>
      <c r="E3" s="314"/>
      <c r="F3" s="314"/>
      <c r="G3" s="314"/>
      <c r="H3" s="314"/>
    </row>
    <row r="4" spans="1:8" ht="17" customHeight="1">
      <c r="A4" s="314"/>
      <c r="B4" s="314"/>
      <c r="C4" s="314"/>
      <c r="D4" s="314"/>
      <c r="E4" s="314"/>
      <c r="F4" s="314"/>
      <c r="G4" s="314"/>
      <c r="H4" s="314"/>
    </row>
    <row r="5" spans="1:8" s="256" customFormat="1" ht="17" customHeight="1">
      <c r="A5" s="314"/>
      <c r="B5" s="314"/>
      <c r="C5" s="314"/>
      <c r="D5" s="314"/>
      <c r="E5" s="314"/>
      <c r="F5" s="314"/>
      <c r="G5" s="314"/>
      <c r="H5" s="314"/>
    </row>
    <row r="6" spans="1:8" s="256" customFormat="1" ht="17" customHeight="1">
      <c r="A6" s="314"/>
      <c r="B6" s="314"/>
      <c r="C6" s="314"/>
      <c r="D6" s="314"/>
      <c r="E6" s="314"/>
      <c r="F6" s="314"/>
      <c r="G6" s="314"/>
      <c r="H6" s="314"/>
    </row>
    <row r="7" spans="1:8" ht="17" customHeight="1">
      <c r="A7" s="314"/>
      <c r="B7" s="314"/>
      <c r="C7" s="314"/>
      <c r="D7" s="314"/>
      <c r="E7" s="314"/>
      <c r="F7" s="314"/>
      <c r="G7" s="314"/>
      <c r="H7" s="314"/>
    </row>
    <row r="8" spans="1:8">
      <c r="A8" s="192"/>
      <c r="B8" s="308" t="s">
        <v>153</v>
      </c>
      <c r="C8" s="308"/>
      <c r="D8" s="308"/>
      <c r="E8" s="308"/>
      <c r="F8" s="193"/>
      <c r="G8" s="192"/>
      <c r="H8" s="194"/>
    </row>
    <row r="9" spans="1:8">
      <c r="A9" s="192" t="s">
        <v>0</v>
      </c>
      <c r="B9" s="307" t="s">
        <v>154</v>
      </c>
      <c r="C9" s="313"/>
      <c r="D9" s="313"/>
      <c r="E9" s="313"/>
      <c r="F9" s="193"/>
      <c r="G9" s="192"/>
      <c r="H9" s="201" t="s">
        <v>120</v>
      </c>
    </row>
    <row r="10" spans="1:8">
      <c r="A10" s="192"/>
      <c r="B10" s="313"/>
      <c r="C10" s="313"/>
      <c r="D10" s="313"/>
      <c r="E10" s="313"/>
      <c r="F10" s="193"/>
      <c r="G10" s="192"/>
      <c r="H10" s="201" t="s">
        <v>120</v>
      </c>
    </row>
    <row r="11" spans="1:8">
      <c r="A11" s="192"/>
      <c r="B11" s="313"/>
      <c r="C11" s="313"/>
      <c r="D11" s="313"/>
      <c r="E11" s="313"/>
      <c r="F11" s="193"/>
      <c r="G11" s="192"/>
      <c r="H11" s="201" t="s">
        <v>120</v>
      </c>
    </row>
    <row r="12" spans="1:8">
      <c r="A12" s="192"/>
      <c r="B12" s="313"/>
      <c r="C12" s="313"/>
      <c r="D12" s="313"/>
      <c r="E12" s="313"/>
      <c r="F12" s="196"/>
      <c r="G12" s="192"/>
      <c r="H12" s="201" t="s">
        <v>120</v>
      </c>
    </row>
    <row r="13" spans="1:8">
      <c r="A13" s="192"/>
      <c r="B13" s="313"/>
      <c r="C13" s="313"/>
      <c r="D13" s="313"/>
      <c r="E13" s="313"/>
      <c r="F13" s="196"/>
      <c r="G13" s="192"/>
      <c r="H13" s="201" t="s">
        <v>120</v>
      </c>
    </row>
    <row r="14" spans="1:8">
      <c r="A14" s="192"/>
      <c r="B14" s="313"/>
      <c r="C14" s="313"/>
      <c r="D14" s="313"/>
      <c r="E14" s="313"/>
      <c r="F14" s="196"/>
      <c r="G14" s="192"/>
      <c r="H14" s="201" t="s">
        <v>120</v>
      </c>
    </row>
    <row r="15" spans="1:8">
      <c r="A15" s="192"/>
      <c r="B15" s="313"/>
      <c r="C15" s="313"/>
      <c r="D15" s="313"/>
      <c r="E15" s="313"/>
      <c r="F15" s="196"/>
      <c r="G15" s="192"/>
      <c r="H15" s="201" t="s">
        <v>120</v>
      </c>
    </row>
    <row r="16" spans="1:8">
      <c r="A16" s="192"/>
      <c r="B16" s="313"/>
      <c r="C16" s="313"/>
      <c r="D16" s="313"/>
      <c r="E16" s="313"/>
      <c r="F16" s="196"/>
      <c r="G16" s="192"/>
      <c r="H16" s="201" t="s">
        <v>120</v>
      </c>
    </row>
    <row r="17" spans="1:8">
      <c r="A17" s="192"/>
      <c r="B17" s="313"/>
      <c r="C17" s="313"/>
      <c r="D17" s="313"/>
      <c r="E17" s="313"/>
      <c r="F17" s="196"/>
      <c r="G17" s="192"/>
      <c r="H17" s="201" t="s">
        <v>120</v>
      </c>
    </row>
    <row r="18" spans="1:8">
      <c r="A18" s="192"/>
      <c r="B18" s="313"/>
      <c r="C18" s="313"/>
      <c r="D18" s="313"/>
      <c r="E18" s="313"/>
      <c r="F18" s="196"/>
      <c r="G18" s="192"/>
      <c r="H18" s="201" t="s">
        <v>120</v>
      </c>
    </row>
    <row r="19" spans="1:8">
      <c r="A19" s="192"/>
      <c r="B19" s="313"/>
      <c r="C19" s="313"/>
      <c r="D19" s="313"/>
      <c r="E19" s="313"/>
      <c r="F19" s="196"/>
      <c r="G19" s="192"/>
      <c r="H19" s="201" t="s">
        <v>120</v>
      </c>
    </row>
    <row r="20" spans="1:8">
      <c r="A20" s="192"/>
      <c r="B20" s="313"/>
      <c r="C20" s="313"/>
      <c r="D20" s="313"/>
      <c r="E20" s="313"/>
      <c r="F20" s="196"/>
      <c r="G20" s="192"/>
      <c r="H20" s="201" t="s">
        <v>120</v>
      </c>
    </row>
    <row r="21" spans="1:8">
      <c r="A21" s="192"/>
      <c r="B21" s="313"/>
      <c r="C21" s="313"/>
      <c r="D21" s="313"/>
      <c r="E21" s="313"/>
      <c r="F21" s="196"/>
      <c r="G21" s="192"/>
      <c r="H21" s="201" t="s">
        <v>120</v>
      </c>
    </row>
    <row r="22" spans="1:8">
      <c r="A22" s="192"/>
      <c r="B22" s="313"/>
      <c r="C22" s="313"/>
      <c r="D22" s="313"/>
      <c r="E22" s="313"/>
      <c r="F22" s="196"/>
      <c r="G22" s="192"/>
      <c r="H22" s="201" t="s">
        <v>120</v>
      </c>
    </row>
    <row r="23" spans="1:8">
      <c r="A23" s="192"/>
      <c r="B23" s="313"/>
      <c r="C23" s="313"/>
      <c r="D23" s="313"/>
      <c r="E23" s="313"/>
      <c r="F23" s="196"/>
      <c r="G23" s="192"/>
      <c r="H23" s="201" t="s">
        <v>120</v>
      </c>
    </row>
    <row r="24" spans="1:8">
      <c r="A24" s="192"/>
      <c r="B24" s="313"/>
      <c r="C24" s="313"/>
      <c r="D24" s="313"/>
      <c r="E24" s="313"/>
      <c r="F24" s="196"/>
      <c r="G24" s="192"/>
      <c r="H24" s="201" t="s">
        <v>120</v>
      </c>
    </row>
    <row r="25" spans="1:8">
      <c r="A25" s="192"/>
      <c r="B25" s="313"/>
      <c r="C25" s="313"/>
      <c r="D25" s="313"/>
      <c r="E25" s="313"/>
      <c r="F25" s="196"/>
      <c r="G25" s="192"/>
      <c r="H25" s="201" t="s">
        <v>120</v>
      </c>
    </row>
    <row r="26" spans="1:8">
      <c r="A26" s="192"/>
      <c r="B26" s="313"/>
      <c r="C26" s="313"/>
      <c r="D26" s="313"/>
      <c r="E26" s="313"/>
      <c r="F26" s="196"/>
      <c r="G26" s="192"/>
      <c r="H26" s="201" t="s">
        <v>120</v>
      </c>
    </row>
    <row r="27" spans="1:8" s="256" customFormat="1">
      <c r="A27" s="192"/>
      <c r="B27" s="313"/>
      <c r="C27" s="313"/>
      <c r="D27" s="313"/>
      <c r="E27" s="313"/>
      <c r="F27" s="196"/>
      <c r="G27" s="192"/>
      <c r="H27" s="201"/>
    </row>
    <row r="28" spans="1:8" s="256" customFormat="1">
      <c r="A28" s="192"/>
      <c r="B28" s="313"/>
      <c r="C28" s="313"/>
      <c r="D28" s="313"/>
      <c r="E28" s="313"/>
      <c r="F28" s="196"/>
      <c r="G28" s="192"/>
      <c r="H28" s="201"/>
    </row>
    <row r="29" spans="1:8" s="256" customFormat="1">
      <c r="A29" s="192"/>
      <c r="B29" s="313"/>
      <c r="C29" s="313"/>
      <c r="D29" s="313"/>
      <c r="E29" s="313"/>
      <c r="F29" s="196"/>
      <c r="G29" s="192"/>
      <c r="H29" s="201"/>
    </row>
    <row r="30" spans="1:8" s="256" customFormat="1">
      <c r="A30" s="192"/>
      <c r="B30" s="313"/>
      <c r="C30" s="313"/>
      <c r="D30" s="313"/>
      <c r="E30" s="313"/>
      <c r="F30" s="196"/>
      <c r="G30" s="192"/>
      <c r="H30" s="201"/>
    </row>
    <row r="31" spans="1:8" s="256" customFormat="1">
      <c r="A31" s="192"/>
      <c r="B31" s="313"/>
      <c r="C31" s="313"/>
      <c r="D31" s="313"/>
      <c r="E31" s="313"/>
      <c r="F31" s="196"/>
      <c r="G31" s="192"/>
      <c r="H31" s="201"/>
    </row>
    <row r="32" spans="1:8" s="256" customFormat="1">
      <c r="A32" s="192"/>
      <c r="B32" s="313"/>
      <c r="C32" s="313"/>
      <c r="D32" s="313"/>
      <c r="E32" s="313"/>
      <c r="F32" s="196"/>
      <c r="G32" s="192"/>
      <c r="H32" s="201"/>
    </row>
    <row r="33" spans="1:8" s="256" customFormat="1">
      <c r="A33" s="192"/>
      <c r="B33" s="313"/>
      <c r="C33" s="313"/>
      <c r="D33" s="313"/>
      <c r="E33" s="313"/>
      <c r="F33" s="196"/>
      <c r="G33" s="192"/>
      <c r="H33" s="201"/>
    </row>
    <row r="34" spans="1:8" s="256" customFormat="1">
      <c r="A34" s="192"/>
      <c r="B34" s="313"/>
      <c r="C34" s="313"/>
      <c r="D34" s="313"/>
      <c r="E34" s="313"/>
      <c r="F34" s="196"/>
      <c r="G34" s="192"/>
      <c r="H34" s="201"/>
    </row>
    <row r="35" spans="1:8" s="256" customFormat="1" ht="19.5" customHeight="1">
      <c r="A35" s="192"/>
      <c r="B35" s="313"/>
      <c r="C35" s="313"/>
      <c r="D35" s="313"/>
      <c r="E35" s="313"/>
      <c r="F35" s="196"/>
      <c r="G35" s="192"/>
      <c r="H35" s="201"/>
    </row>
    <row r="36" spans="1:8">
      <c r="A36" s="192"/>
      <c r="B36" s="195" t="s">
        <v>155</v>
      </c>
      <c r="C36" s="192" t="s">
        <v>6</v>
      </c>
      <c r="D36" s="193"/>
      <c r="E36" s="192"/>
      <c r="F36" s="206">
        <v>20</v>
      </c>
      <c r="G36" s="206"/>
      <c r="H36" s="204" t="str">
        <f>IF(F36*G36=0,"",ROUND(F36*G36,2))</f>
        <v/>
      </c>
    </row>
    <row r="37" spans="1:8">
      <c r="A37" s="192" t="s">
        <v>1</v>
      </c>
      <c r="B37" s="307" t="s">
        <v>156</v>
      </c>
      <c r="C37" s="313"/>
      <c r="D37" s="313"/>
      <c r="E37" s="313"/>
      <c r="F37" s="193"/>
      <c r="G37" s="193"/>
      <c r="H37" s="204" t="str">
        <f t="shared" ref="H37:H78" si="0">IF(F37*G37=0,"",ROUND(F37*G37,2))</f>
        <v/>
      </c>
    </row>
    <row r="38" spans="1:8">
      <c r="A38" s="192"/>
      <c r="B38" s="313"/>
      <c r="C38" s="313"/>
      <c r="D38" s="313"/>
      <c r="E38" s="313"/>
      <c r="F38" s="193"/>
      <c r="G38" s="193"/>
      <c r="H38" s="204" t="str">
        <f t="shared" si="0"/>
        <v/>
      </c>
    </row>
    <row r="39" spans="1:8">
      <c r="A39" s="192"/>
      <c r="B39" s="195" t="s">
        <v>157</v>
      </c>
      <c r="C39" s="192" t="s">
        <v>158</v>
      </c>
      <c r="D39" s="193"/>
      <c r="E39" s="192"/>
      <c r="F39" s="206">
        <v>1</v>
      </c>
      <c r="G39" s="206"/>
      <c r="H39" s="204" t="str">
        <f t="shared" si="0"/>
        <v/>
      </c>
    </row>
    <row r="40" spans="1:8">
      <c r="A40" s="192" t="s">
        <v>2</v>
      </c>
      <c r="B40" s="307" t="s">
        <v>159</v>
      </c>
      <c r="C40" s="307"/>
      <c r="D40" s="307"/>
      <c r="E40" s="307"/>
      <c r="F40" s="206"/>
      <c r="G40" s="206"/>
      <c r="H40" s="204" t="str">
        <f t="shared" si="0"/>
        <v/>
      </c>
    </row>
    <row r="41" spans="1:8">
      <c r="A41" s="192"/>
      <c r="B41" s="307"/>
      <c r="C41" s="307"/>
      <c r="D41" s="307"/>
      <c r="E41" s="307"/>
      <c r="F41" s="206"/>
      <c r="G41" s="206"/>
      <c r="H41" s="204" t="str">
        <f t="shared" si="0"/>
        <v/>
      </c>
    </row>
    <row r="42" spans="1:8">
      <c r="A42" s="192"/>
      <c r="B42" s="307"/>
      <c r="C42" s="307"/>
      <c r="D42" s="307"/>
      <c r="E42" s="307"/>
      <c r="F42" s="207"/>
      <c r="G42" s="206"/>
      <c r="H42" s="204" t="str">
        <f t="shared" si="0"/>
        <v/>
      </c>
    </row>
    <row r="43" spans="1:8">
      <c r="A43" s="192"/>
      <c r="B43" s="307"/>
      <c r="C43" s="307"/>
      <c r="D43" s="307"/>
      <c r="E43" s="307"/>
      <c r="F43" s="206"/>
      <c r="G43" s="206"/>
      <c r="H43" s="204" t="str">
        <f t="shared" si="0"/>
        <v/>
      </c>
    </row>
    <row r="44" spans="1:8">
      <c r="A44" s="192"/>
      <c r="B44" s="307"/>
      <c r="C44" s="307"/>
      <c r="D44" s="307"/>
      <c r="E44" s="307"/>
      <c r="F44" s="207"/>
      <c r="G44" s="206"/>
      <c r="H44" s="204" t="str">
        <f t="shared" si="0"/>
        <v/>
      </c>
    </row>
    <row r="45" spans="1:8">
      <c r="A45" s="192"/>
      <c r="B45" s="307"/>
      <c r="C45" s="307"/>
      <c r="D45" s="307"/>
      <c r="E45" s="307"/>
      <c r="F45" s="207"/>
      <c r="G45" s="206"/>
      <c r="H45" s="204" t="str">
        <f t="shared" si="0"/>
        <v/>
      </c>
    </row>
    <row r="46" spans="1:8" s="191" customFormat="1" ht="21" customHeight="1">
      <c r="A46" s="192"/>
      <c r="B46" s="307"/>
      <c r="C46" s="307"/>
      <c r="D46" s="307"/>
      <c r="E46" s="307"/>
      <c r="F46" s="207"/>
      <c r="G46" s="206"/>
      <c r="H46" s="204" t="str">
        <f t="shared" si="0"/>
        <v/>
      </c>
    </row>
    <row r="47" spans="1:8">
      <c r="A47" s="192"/>
      <c r="B47" s="195"/>
      <c r="C47" s="192" t="s">
        <v>158</v>
      </c>
      <c r="D47" s="193"/>
      <c r="E47" s="192"/>
      <c r="F47" s="206">
        <v>2</v>
      </c>
      <c r="G47" s="206"/>
      <c r="H47" s="204" t="str">
        <f t="shared" si="0"/>
        <v/>
      </c>
    </row>
    <row r="48" spans="1:8" s="256" customFormat="1">
      <c r="A48" s="192"/>
      <c r="B48" s="195"/>
      <c r="C48" s="192"/>
      <c r="D48" s="193"/>
      <c r="E48" s="192"/>
      <c r="F48" s="206"/>
      <c r="G48" s="206"/>
      <c r="H48" s="244"/>
    </row>
    <row r="49" spans="1:8">
      <c r="A49" s="192" t="s">
        <v>5</v>
      </c>
      <c r="B49" s="307" t="s">
        <v>376</v>
      </c>
      <c r="C49" s="307"/>
      <c r="D49" s="307"/>
      <c r="E49" s="307"/>
      <c r="F49" s="206"/>
      <c r="G49" s="206"/>
      <c r="H49" s="204" t="str">
        <f t="shared" si="0"/>
        <v/>
      </c>
    </row>
    <row r="50" spans="1:8">
      <c r="A50" s="192"/>
      <c r="B50" s="307"/>
      <c r="C50" s="307"/>
      <c r="D50" s="307"/>
      <c r="E50" s="307"/>
      <c r="F50" s="206"/>
      <c r="G50" s="206"/>
      <c r="H50" s="204" t="str">
        <f t="shared" si="0"/>
        <v/>
      </c>
    </row>
    <row r="51" spans="1:8" s="191" customFormat="1">
      <c r="A51" s="192"/>
      <c r="B51" s="307"/>
      <c r="C51" s="307"/>
      <c r="D51" s="307"/>
      <c r="E51" s="307"/>
      <c r="F51" s="206"/>
      <c r="G51" s="206"/>
      <c r="H51" s="204" t="str">
        <f t="shared" si="0"/>
        <v/>
      </c>
    </row>
    <row r="52" spans="1:8">
      <c r="A52" s="192"/>
      <c r="B52" s="195"/>
      <c r="C52" s="192" t="s">
        <v>158</v>
      </c>
      <c r="D52" s="193"/>
      <c r="E52" s="192"/>
      <c r="F52" s="206">
        <v>1</v>
      </c>
      <c r="G52" s="206"/>
      <c r="H52" s="204" t="str">
        <f t="shared" si="0"/>
        <v/>
      </c>
    </row>
    <row r="53" spans="1:8">
      <c r="A53" s="192" t="s">
        <v>3</v>
      </c>
      <c r="B53" s="307" t="s">
        <v>160</v>
      </c>
      <c r="C53" s="307"/>
      <c r="D53" s="307"/>
      <c r="E53" s="307"/>
      <c r="F53" s="207"/>
      <c r="G53" s="206"/>
      <c r="H53" s="204" t="str">
        <f t="shared" si="0"/>
        <v/>
      </c>
    </row>
    <row r="54" spans="1:8">
      <c r="A54" s="192"/>
      <c r="B54" s="307"/>
      <c r="C54" s="307"/>
      <c r="D54" s="307"/>
      <c r="E54" s="307"/>
      <c r="F54" s="207"/>
      <c r="G54" s="206"/>
      <c r="H54" s="204" t="str">
        <f t="shared" si="0"/>
        <v/>
      </c>
    </row>
    <row r="55" spans="1:8">
      <c r="A55" s="192"/>
      <c r="B55" s="307"/>
      <c r="C55" s="307"/>
      <c r="D55" s="307"/>
      <c r="E55" s="307"/>
      <c r="F55" s="207"/>
      <c r="G55" s="206"/>
      <c r="H55" s="204" t="str">
        <f t="shared" si="0"/>
        <v/>
      </c>
    </row>
    <row r="56" spans="1:8">
      <c r="A56" s="192"/>
      <c r="B56" s="307"/>
      <c r="C56" s="307"/>
      <c r="D56" s="307"/>
      <c r="E56" s="307"/>
      <c r="F56" s="207"/>
      <c r="G56" s="206"/>
      <c r="H56" s="204" t="str">
        <f t="shared" si="0"/>
        <v/>
      </c>
    </row>
    <row r="57" spans="1:8">
      <c r="A57" s="192"/>
      <c r="B57" s="307"/>
      <c r="C57" s="307"/>
      <c r="D57" s="307"/>
      <c r="E57" s="307"/>
      <c r="F57" s="207"/>
      <c r="G57" s="206"/>
      <c r="H57" s="204" t="str">
        <f t="shared" si="0"/>
        <v/>
      </c>
    </row>
    <row r="58" spans="1:8">
      <c r="A58" s="192"/>
      <c r="B58" s="307"/>
      <c r="C58" s="307"/>
      <c r="D58" s="307"/>
      <c r="E58" s="307"/>
      <c r="F58" s="207"/>
      <c r="G58" s="206"/>
      <c r="H58" s="204" t="str">
        <f t="shared" si="0"/>
        <v/>
      </c>
    </row>
    <row r="59" spans="1:8">
      <c r="A59" s="192"/>
      <c r="B59" s="307"/>
      <c r="C59" s="307"/>
      <c r="D59" s="307"/>
      <c r="E59" s="307"/>
      <c r="F59" s="207"/>
      <c r="G59" s="206"/>
      <c r="H59" s="204" t="str">
        <f t="shared" si="0"/>
        <v/>
      </c>
    </row>
    <row r="60" spans="1:8" ht="19.5" customHeight="1">
      <c r="A60" s="192"/>
      <c r="B60" s="307"/>
      <c r="C60" s="307"/>
      <c r="D60" s="307"/>
      <c r="E60" s="307"/>
      <c r="F60" s="207"/>
      <c r="G60" s="206"/>
      <c r="H60" s="204" t="str">
        <f t="shared" si="0"/>
        <v/>
      </c>
    </row>
    <row r="61" spans="1:8">
      <c r="A61" s="192"/>
      <c r="B61" s="195"/>
      <c r="C61" s="192" t="s">
        <v>6</v>
      </c>
      <c r="D61" s="193"/>
      <c r="E61" s="192"/>
      <c r="F61" s="206">
        <v>20</v>
      </c>
      <c r="G61" s="206"/>
      <c r="H61" s="204" t="str">
        <f t="shared" si="0"/>
        <v/>
      </c>
    </row>
    <row r="62" spans="1:8">
      <c r="A62" s="192" t="s">
        <v>8</v>
      </c>
      <c r="B62" s="307" t="s">
        <v>378</v>
      </c>
      <c r="C62" s="307"/>
      <c r="D62" s="307"/>
      <c r="E62" s="307"/>
      <c r="F62" s="207"/>
      <c r="G62" s="206"/>
      <c r="H62" s="204" t="str">
        <f t="shared" si="0"/>
        <v/>
      </c>
    </row>
    <row r="63" spans="1:8">
      <c r="A63" s="192"/>
      <c r="B63" s="307"/>
      <c r="C63" s="307"/>
      <c r="D63" s="307"/>
      <c r="E63" s="307"/>
      <c r="F63" s="207"/>
      <c r="G63" s="206"/>
      <c r="H63" s="204" t="str">
        <f t="shared" si="0"/>
        <v/>
      </c>
    </row>
    <row r="64" spans="1:8">
      <c r="A64" s="192"/>
      <c r="B64" s="307"/>
      <c r="C64" s="307"/>
      <c r="D64" s="307"/>
      <c r="E64" s="307"/>
      <c r="F64" s="207"/>
      <c r="G64" s="206"/>
      <c r="H64" s="204" t="str">
        <f t="shared" si="0"/>
        <v/>
      </c>
    </row>
    <row r="65" spans="1:8">
      <c r="A65" s="192"/>
      <c r="B65" s="307"/>
      <c r="C65" s="307"/>
      <c r="D65" s="307"/>
      <c r="E65" s="307"/>
      <c r="F65" s="207"/>
      <c r="G65" s="206"/>
      <c r="H65" s="204" t="str">
        <f t="shared" si="0"/>
        <v/>
      </c>
    </row>
    <row r="66" spans="1:8">
      <c r="A66" s="192"/>
      <c r="B66" s="307"/>
      <c r="C66" s="307"/>
      <c r="D66" s="307"/>
      <c r="E66" s="307"/>
      <c r="F66" s="207"/>
      <c r="G66" s="206"/>
      <c r="H66" s="204" t="str">
        <f t="shared" si="0"/>
        <v/>
      </c>
    </row>
    <row r="67" spans="1:8">
      <c r="A67" s="192"/>
      <c r="B67" s="307"/>
      <c r="C67" s="307"/>
      <c r="D67" s="307"/>
      <c r="E67" s="307"/>
      <c r="F67" s="207"/>
      <c r="G67" s="206"/>
      <c r="H67" s="204" t="str">
        <f t="shared" si="0"/>
        <v/>
      </c>
    </row>
    <row r="68" spans="1:8">
      <c r="A68" s="192"/>
      <c r="B68" s="307"/>
      <c r="C68" s="307"/>
      <c r="D68" s="307"/>
      <c r="E68" s="307"/>
      <c r="F68" s="207"/>
      <c r="G68" s="206"/>
      <c r="H68" s="204" t="str">
        <f t="shared" si="0"/>
        <v/>
      </c>
    </row>
    <row r="69" spans="1:8">
      <c r="A69" s="192"/>
      <c r="B69" s="307"/>
      <c r="C69" s="307"/>
      <c r="D69" s="307"/>
      <c r="E69" s="307"/>
      <c r="F69" s="207"/>
      <c r="G69" s="206"/>
      <c r="H69" s="204" t="str">
        <f t="shared" si="0"/>
        <v/>
      </c>
    </row>
    <row r="70" spans="1:8">
      <c r="A70" s="192"/>
      <c r="B70" s="307"/>
      <c r="C70" s="307"/>
      <c r="D70" s="307"/>
      <c r="E70" s="307"/>
      <c r="F70" s="207"/>
      <c r="G70" s="206"/>
      <c r="H70" s="204" t="str">
        <f t="shared" si="0"/>
        <v/>
      </c>
    </row>
    <row r="71" spans="1:8">
      <c r="A71" s="192"/>
      <c r="B71" s="307"/>
      <c r="C71" s="307"/>
      <c r="D71" s="307"/>
      <c r="E71" s="307"/>
      <c r="F71" s="207"/>
      <c r="G71" s="206"/>
      <c r="H71" s="204" t="str">
        <f t="shared" si="0"/>
        <v/>
      </c>
    </row>
    <row r="72" spans="1:8">
      <c r="A72" s="192"/>
      <c r="B72" s="307"/>
      <c r="C72" s="307"/>
      <c r="D72" s="307"/>
      <c r="E72" s="307"/>
      <c r="F72" s="207"/>
      <c r="G72" s="206"/>
      <c r="H72" s="204" t="str">
        <f t="shared" si="0"/>
        <v/>
      </c>
    </row>
    <row r="73" spans="1:8">
      <c r="A73" s="192"/>
      <c r="B73" s="195"/>
      <c r="C73" s="192" t="s">
        <v>6</v>
      </c>
      <c r="D73" s="193"/>
      <c r="E73" s="192"/>
      <c r="F73" s="206">
        <v>20</v>
      </c>
      <c r="G73" s="206"/>
      <c r="H73" s="204" t="str">
        <f t="shared" si="0"/>
        <v/>
      </c>
    </row>
    <row r="74" spans="1:8">
      <c r="A74" s="192" t="s">
        <v>7</v>
      </c>
      <c r="B74" s="307" t="s">
        <v>161</v>
      </c>
      <c r="C74" s="307"/>
      <c r="D74" s="307"/>
      <c r="E74" s="307"/>
      <c r="F74" s="207"/>
      <c r="G74" s="206"/>
      <c r="H74" s="204" t="str">
        <f t="shared" si="0"/>
        <v/>
      </c>
    </row>
    <row r="75" spans="1:8">
      <c r="A75" s="192"/>
      <c r="B75" s="307"/>
      <c r="C75" s="307"/>
      <c r="D75" s="307"/>
      <c r="E75" s="307"/>
      <c r="F75" s="207"/>
      <c r="G75" s="206"/>
      <c r="H75" s="204" t="str">
        <f t="shared" si="0"/>
        <v/>
      </c>
    </row>
    <row r="76" spans="1:8">
      <c r="A76" s="192"/>
      <c r="B76" s="307"/>
      <c r="C76" s="307"/>
      <c r="D76" s="307"/>
      <c r="E76" s="307"/>
      <c r="F76" s="207"/>
      <c r="G76" s="206"/>
      <c r="H76" s="204" t="str">
        <f t="shared" si="0"/>
        <v/>
      </c>
    </row>
    <row r="77" spans="1:8">
      <c r="A77" s="192"/>
      <c r="B77" s="307"/>
      <c r="C77" s="307"/>
      <c r="D77" s="307"/>
      <c r="E77" s="307"/>
      <c r="F77" s="207"/>
      <c r="G77" s="206"/>
      <c r="H77" s="204" t="str">
        <f t="shared" si="0"/>
        <v/>
      </c>
    </row>
    <row r="78" spans="1:8">
      <c r="A78" s="202"/>
      <c r="B78" s="208"/>
      <c r="C78" s="167" t="s">
        <v>162</v>
      </c>
      <c r="D78" s="162"/>
      <c r="E78" s="162"/>
      <c r="F78" s="161">
        <v>1</v>
      </c>
      <c r="G78" s="161"/>
      <c r="H78" s="205" t="str">
        <f t="shared" si="0"/>
        <v/>
      </c>
    </row>
    <row r="79" spans="1:8">
      <c r="A79" s="192"/>
      <c r="B79" s="308" t="s">
        <v>163</v>
      </c>
      <c r="C79" s="308"/>
      <c r="D79" s="308"/>
      <c r="E79" s="308"/>
      <c r="F79" s="193"/>
      <c r="G79" s="193"/>
      <c r="H79" s="194" t="str">
        <f>IF(SUM(H36:H78)=0,"",(SUM(H36:H78)))</f>
        <v/>
      </c>
    </row>
    <row r="80" spans="1:8" ht="4.5" customHeight="1">
      <c r="A80" s="192"/>
      <c r="B80" s="195"/>
      <c r="C80" s="192"/>
      <c r="D80" s="196"/>
      <c r="E80" s="197"/>
      <c r="F80" s="196"/>
      <c r="G80" s="193"/>
      <c r="H80" s="198"/>
    </row>
    <row r="81" spans="1:8">
      <c r="A81" s="192"/>
      <c r="B81" s="308" t="s">
        <v>164</v>
      </c>
      <c r="C81" s="308"/>
      <c r="D81" s="308"/>
      <c r="E81" s="308"/>
      <c r="F81" s="193"/>
      <c r="G81" s="193"/>
      <c r="H81" s="194"/>
    </row>
    <row r="82" spans="1:8" ht="8" customHeight="1">
      <c r="A82" s="192"/>
      <c r="B82" s="195"/>
      <c r="C82" s="192"/>
      <c r="D82" s="196"/>
      <c r="E82" s="197"/>
      <c r="F82" s="196"/>
      <c r="G82" s="193"/>
      <c r="H82" s="198"/>
    </row>
    <row r="83" spans="1:8">
      <c r="A83" s="192" t="s">
        <v>0</v>
      </c>
      <c r="B83" s="307" t="s">
        <v>379</v>
      </c>
      <c r="C83" s="307"/>
      <c r="D83" s="307"/>
      <c r="E83" s="307"/>
      <c r="F83" s="196"/>
      <c r="G83" s="193"/>
      <c r="H83" s="198"/>
    </row>
    <row r="84" spans="1:8">
      <c r="A84" s="192"/>
      <c r="B84" s="307"/>
      <c r="C84" s="307"/>
      <c r="D84" s="307"/>
      <c r="E84" s="307"/>
      <c r="F84" s="196"/>
      <c r="G84" s="193"/>
      <c r="H84" s="198"/>
    </row>
    <row r="85" spans="1:8">
      <c r="A85" s="192"/>
      <c r="B85" s="307"/>
      <c r="C85" s="307"/>
      <c r="D85" s="307"/>
      <c r="E85" s="307"/>
      <c r="F85" s="196"/>
      <c r="G85" s="193"/>
      <c r="H85" s="198"/>
    </row>
    <row r="86" spans="1:8">
      <c r="A86" s="192"/>
      <c r="B86" s="307"/>
      <c r="C86" s="307"/>
      <c r="D86" s="307"/>
      <c r="E86" s="307"/>
      <c r="F86" s="196"/>
      <c r="G86" s="193"/>
      <c r="H86" s="198"/>
    </row>
    <row r="87" spans="1:8">
      <c r="A87" s="192"/>
      <c r="B87" s="307"/>
      <c r="C87" s="307"/>
      <c r="D87" s="307"/>
      <c r="E87" s="307"/>
      <c r="F87" s="196"/>
      <c r="G87" s="193"/>
      <c r="H87" s="198"/>
    </row>
    <row r="88" spans="1:8" s="191" customFormat="1">
      <c r="A88" s="192"/>
      <c r="B88" s="307"/>
      <c r="C88" s="307"/>
      <c r="D88" s="307"/>
      <c r="E88" s="307"/>
      <c r="F88" s="196"/>
      <c r="G88" s="193"/>
      <c r="H88" s="198"/>
    </row>
    <row r="89" spans="1:8">
      <c r="A89" s="192"/>
      <c r="B89" s="199" t="s">
        <v>165</v>
      </c>
      <c r="C89" s="200" t="s">
        <v>6</v>
      </c>
      <c r="D89" s="200"/>
      <c r="E89" s="200"/>
      <c r="F89" s="193">
        <v>5</v>
      </c>
      <c r="G89" s="193"/>
      <c r="H89" s="204" t="str">
        <f t="shared" ref="H89:H97" si="1">IF(F89*G89=0,"",ROUND(F89*G89,2))</f>
        <v/>
      </c>
    </row>
    <row r="90" spans="1:8">
      <c r="A90" s="192"/>
      <c r="B90" s="199" t="s">
        <v>166</v>
      </c>
      <c r="C90" s="200" t="s">
        <v>6</v>
      </c>
      <c r="D90" s="200"/>
      <c r="E90" s="200"/>
      <c r="F90" s="193">
        <v>5</v>
      </c>
      <c r="G90" s="193"/>
      <c r="H90" s="204" t="str">
        <f t="shared" si="1"/>
        <v/>
      </c>
    </row>
    <row r="91" spans="1:8">
      <c r="A91" s="192"/>
      <c r="B91" s="195" t="s">
        <v>167</v>
      </c>
      <c r="C91" s="192" t="s">
        <v>6</v>
      </c>
      <c r="D91" s="193"/>
      <c r="E91" s="192"/>
      <c r="F91" s="193">
        <v>2</v>
      </c>
      <c r="G91" s="193"/>
      <c r="H91" s="204" t="str">
        <f t="shared" si="1"/>
        <v/>
      </c>
    </row>
    <row r="92" spans="1:8">
      <c r="A92" s="192"/>
      <c r="B92" s="195" t="s">
        <v>168</v>
      </c>
      <c r="C92" s="192" t="s">
        <v>6</v>
      </c>
      <c r="D92" s="193"/>
      <c r="E92" s="192"/>
      <c r="F92" s="193">
        <v>15</v>
      </c>
      <c r="G92" s="193"/>
      <c r="H92" s="204" t="str">
        <f t="shared" si="1"/>
        <v/>
      </c>
    </row>
    <row r="93" spans="1:8">
      <c r="A93" s="192" t="s">
        <v>1</v>
      </c>
      <c r="B93" s="307" t="s">
        <v>377</v>
      </c>
      <c r="C93" s="307"/>
      <c r="D93" s="307"/>
      <c r="E93" s="307"/>
      <c r="F93" s="196"/>
      <c r="G93" s="193"/>
      <c r="H93" s="204" t="str">
        <f t="shared" si="1"/>
        <v/>
      </c>
    </row>
    <row r="94" spans="1:8">
      <c r="A94" s="192"/>
      <c r="B94" s="307"/>
      <c r="C94" s="307"/>
      <c r="D94" s="307"/>
      <c r="E94" s="307"/>
      <c r="F94" s="196"/>
      <c r="G94" s="193"/>
      <c r="H94" s="204" t="str">
        <f t="shared" si="1"/>
        <v/>
      </c>
    </row>
    <row r="95" spans="1:8" s="191" customFormat="1">
      <c r="A95" s="192"/>
      <c r="B95" s="307"/>
      <c r="C95" s="307"/>
      <c r="D95" s="307"/>
      <c r="E95" s="307"/>
      <c r="F95" s="196"/>
      <c r="G95" s="193"/>
      <c r="H95" s="204" t="str">
        <f t="shared" si="1"/>
        <v/>
      </c>
    </row>
    <row r="96" spans="1:8">
      <c r="A96" s="192"/>
      <c r="B96" s="307"/>
      <c r="C96" s="307"/>
      <c r="D96" s="307"/>
      <c r="E96" s="307"/>
      <c r="F96" s="196"/>
      <c r="G96" s="193"/>
      <c r="H96" s="204" t="str">
        <f t="shared" si="1"/>
        <v/>
      </c>
    </row>
    <row r="97" spans="1:14">
      <c r="A97" s="202"/>
      <c r="B97" s="208"/>
      <c r="C97" s="167" t="s">
        <v>158</v>
      </c>
      <c r="D97" s="167"/>
      <c r="E97" s="167"/>
      <c r="F97" s="203">
        <v>1</v>
      </c>
      <c r="G97" s="203"/>
      <c r="H97" s="205" t="str">
        <f t="shared" si="1"/>
        <v/>
      </c>
    </row>
    <row r="98" spans="1:14">
      <c r="A98" s="192"/>
      <c r="B98" s="308" t="s">
        <v>169</v>
      </c>
      <c r="C98" s="308"/>
      <c r="D98" s="308"/>
      <c r="E98" s="308"/>
      <c r="F98" s="193"/>
      <c r="G98" s="193"/>
      <c r="H98" s="194" t="str">
        <f>IF(SUM(H89:H97)=0,"",(SUM(H89:H97)))</f>
        <v/>
      </c>
    </row>
    <row r="99" spans="1:14" s="256" customFormat="1">
      <c r="A99" s="192"/>
      <c r="B99" s="279"/>
      <c r="C99" s="279"/>
      <c r="D99" s="279"/>
      <c r="E99" s="279"/>
      <c r="F99" s="193"/>
      <c r="G99" s="193"/>
      <c r="H99" s="194"/>
    </row>
    <row r="100" spans="1:14">
      <c r="A100" s="192"/>
      <c r="B100" s="308" t="s">
        <v>170</v>
      </c>
      <c r="C100" s="308"/>
      <c r="D100" s="308"/>
      <c r="E100" s="308"/>
      <c r="F100" s="193"/>
      <c r="G100" s="193"/>
      <c r="H100" s="194"/>
    </row>
    <row r="101" spans="1:14">
      <c r="A101" s="192"/>
      <c r="B101" s="195"/>
      <c r="C101" s="192"/>
      <c r="D101" s="196"/>
      <c r="E101" s="197"/>
      <c r="F101" s="196"/>
      <c r="G101" s="193"/>
      <c r="H101" s="198"/>
    </row>
    <row r="102" spans="1:14">
      <c r="A102" s="274" t="s">
        <v>0</v>
      </c>
      <c r="B102" s="310" t="s">
        <v>171</v>
      </c>
      <c r="C102" s="310"/>
      <c r="D102" s="310"/>
      <c r="E102" s="310"/>
      <c r="F102" s="275"/>
      <c r="G102" s="276"/>
      <c r="H102" s="201" t="s">
        <v>120</v>
      </c>
    </row>
    <row r="103" spans="1:14">
      <c r="A103" s="274"/>
      <c r="B103" s="310"/>
      <c r="C103" s="310"/>
      <c r="D103" s="310"/>
      <c r="E103" s="310"/>
      <c r="F103" s="275"/>
      <c r="G103" s="276"/>
      <c r="H103" s="201" t="s">
        <v>120</v>
      </c>
    </row>
    <row r="104" spans="1:14" s="191" customFormat="1">
      <c r="A104" s="274"/>
      <c r="B104" s="310"/>
      <c r="C104" s="310"/>
      <c r="D104" s="310"/>
      <c r="E104" s="310"/>
      <c r="F104" s="275"/>
      <c r="G104" s="276"/>
      <c r="H104" s="201"/>
      <c r="J104" s="270"/>
      <c r="K104" s="270"/>
      <c r="L104" s="270"/>
      <c r="M104" s="270"/>
      <c r="N104" s="270"/>
    </row>
    <row r="105" spans="1:14" s="191" customFormat="1">
      <c r="A105" s="274"/>
      <c r="B105" s="310"/>
      <c r="C105" s="310"/>
      <c r="D105" s="310"/>
      <c r="E105" s="310"/>
      <c r="F105" s="275"/>
      <c r="G105" s="276"/>
      <c r="H105" s="201"/>
    </row>
    <row r="106" spans="1:14" s="191" customFormat="1">
      <c r="A106" s="274"/>
      <c r="B106" s="310"/>
      <c r="C106" s="310"/>
      <c r="D106" s="310"/>
      <c r="E106" s="310"/>
      <c r="F106" s="275"/>
      <c r="G106" s="276"/>
      <c r="H106" s="201"/>
    </row>
    <row r="107" spans="1:14">
      <c r="A107" s="274"/>
      <c r="B107" s="310"/>
      <c r="C107" s="310"/>
      <c r="D107" s="310"/>
      <c r="E107" s="310"/>
      <c r="F107" s="275"/>
      <c r="G107" s="276"/>
      <c r="H107" s="201" t="s">
        <v>120</v>
      </c>
    </row>
    <row r="108" spans="1:14" ht="10" customHeight="1">
      <c r="A108" s="274"/>
      <c r="B108" s="310"/>
      <c r="C108" s="310"/>
      <c r="D108" s="310"/>
      <c r="E108" s="310"/>
      <c r="F108" s="275"/>
      <c r="G108" s="276"/>
      <c r="H108" s="201" t="s">
        <v>120</v>
      </c>
    </row>
    <row r="109" spans="1:14">
      <c r="A109" s="274"/>
      <c r="B109" s="277"/>
      <c r="C109" s="278" t="s">
        <v>158</v>
      </c>
      <c r="D109" s="278"/>
      <c r="E109" s="278"/>
      <c r="F109" s="276">
        <v>1</v>
      </c>
      <c r="G109" s="276"/>
      <c r="H109" s="244" t="str">
        <f t="shared" ref="H109:H139" si="2">IF(F109*G109=0,"",ROUND(F109*G109,2))</f>
        <v/>
      </c>
    </row>
    <row r="110" spans="1:14">
      <c r="A110" s="274" t="s">
        <v>1</v>
      </c>
      <c r="B110" s="310" t="s">
        <v>172</v>
      </c>
      <c r="C110" s="310"/>
      <c r="D110" s="310"/>
      <c r="E110" s="310"/>
      <c r="F110" s="275"/>
      <c r="G110" s="276"/>
      <c r="H110" s="244" t="str">
        <f t="shared" si="2"/>
        <v/>
      </c>
    </row>
    <row r="111" spans="1:14">
      <c r="A111" s="274"/>
      <c r="B111" s="310"/>
      <c r="C111" s="310"/>
      <c r="D111" s="310"/>
      <c r="E111" s="310"/>
      <c r="F111" s="275"/>
      <c r="G111" s="276"/>
      <c r="H111" s="244" t="str">
        <f t="shared" si="2"/>
        <v/>
      </c>
    </row>
    <row r="112" spans="1:14">
      <c r="A112" s="274"/>
      <c r="B112" s="310"/>
      <c r="C112" s="310"/>
      <c r="D112" s="310"/>
      <c r="E112" s="310"/>
      <c r="F112" s="275"/>
      <c r="G112" s="276"/>
      <c r="H112" s="244" t="str">
        <f t="shared" si="2"/>
        <v/>
      </c>
    </row>
    <row r="113" spans="1:8" s="191" customFormat="1">
      <c r="A113" s="274"/>
      <c r="B113" s="310"/>
      <c r="C113" s="310"/>
      <c r="D113" s="310"/>
      <c r="E113" s="310"/>
      <c r="F113" s="275"/>
      <c r="G113" s="276"/>
      <c r="H113" s="244" t="str">
        <f t="shared" si="2"/>
        <v/>
      </c>
    </row>
    <row r="114" spans="1:8">
      <c r="A114" s="274"/>
      <c r="B114" s="310"/>
      <c r="C114" s="310"/>
      <c r="D114" s="310"/>
      <c r="E114" s="310"/>
      <c r="F114" s="275"/>
      <c r="G114" s="276"/>
      <c r="H114" s="244" t="str">
        <f t="shared" si="2"/>
        <v/>
      </c>
    </row>
    <row r="115" spans="1:8">
      <c r="A115" s="274"/>
      <c r="B115" s="277"/>
      <c r="C115" s="278" t="s">
        <v>158</v>
      </c>
      <c r="D115" s="278"/>
      <c r="E115" s="278"/>
      <c r="F115" s="276">
        <v>1</v>
      </c>
      <c r="G115" s="276"/>
      <c r="H115" s="244" t="str">
        <f t="shared" si="2"/>
        <v/>
      </c>
    </row>
    <row r="116" spans="1:8">
      <c r="A116" s="274" t="s">
        <v>2</v>
      </c>
      <c r="B116" s="310" t="s">
        <v>173</v>
      </c>
      <c r="C116" s="310"/>
      <c r="D116" s="310"/>
      <c r="E116" s="310"/>
      <c r="F116" s="275"/>
      <c r="G116" s="276"/>
      <c r="H116" s="244" t="str">
        <f t="shared" si="2"/>
        <v/>
      </c>
    </row>
    <row r="117" spans="1:8">
      <c r="A117" s="274"/>
      <c r="B117" s="310"/>
      <c r="C117" s="310"/>
      <c r="D117" s="310"/>
      <c r="E117" s="310"/>
      <c r="F117" s="275"/>
      <c r="G117" s="276"/>
      <c r="H117" s="244" t="str">
        <f t="shared" si="2"/>
        <v/>
      </c>
    </row>
    <row r="118" spans="1:8">
      <c r="A118" s="274"/>
      <c r="B118" s="310"/>
      <c r="C118" s="310"/>
      <c r="D118" s="310"/>
      <c r="E118" s="310"/>
      <c r="F118" s="275"/>
      <c r="G118" s="276"/>
      <c r="H118" s="244" t="str">
        <f t="shared" si="2"/>
        <v/>
      </c>
    </row>
    <row r="119" spans="1:8">
      <c r="A119" s="274"/>
      <c r="B119" s="310"/>
      <c r="C119" s="310"/>
      <c r="D119" s="310"/>
      <c r="E119" s="310"/>
      <c r="F119" s="275"/>
      <c r="G119" s="276"/>
      <c r="H119" s="244" t="str">
        <f t="shared" si="2"/>
        <v/>
      </c>
    </row>
    <row r="120" spans="1:8">
      <c r="A120" s="274"/>
      <c r="B120" s="310"/>
      <c r="C120" s="310"/>
      <c r="D120" s="310"/>
      <c r="E120" s="310"/>
      <c r="F120" s="275"/>
      <c r="G120" s="276"/>
      <c r="H120" s="244" t="str">
        <f t="shared" si="2"/>
        <v/>
      </c>
    </row>
    <row r="121" spans="1:8">
      <c r="A121" s="274"/>
      <c r="B121" s="310"/>
      <c r="C121" s="310"/>
      <c r="D121" s="310"/>
      <c r="E121" s="310"/>
      <c r="F121" s="275"/>
      <c r="G121" s="276"/>
      <c r="H121" s="244" t="str">
        <f t="shared" si="2"/>
        <v/>
      </c>
    </row>
    <row r="122" spans="1:8">
      <c r="A122" s="274"/>
      <c r="B122" s="310"/>
      <c r="C122" s="310"/>
      <c r="D122" s="310"/>
      <c r="E122" s="310"/>
      <c r="F122" s="275"/>
      <c r="G122" s="276"/>
      <c r="H122" s="244" t="str">
        <f t="shared" si="2"/>
        <v/>
      </c>
    </row>
    <row r="123" spans="1:8">
      <c r="A123" s="274"/>
      <c r="B123" s="310"/>
      <c r="C123" s="310"/>
      <c r="D123" s="310"/>
      <c r="E123" s="310"/>
      <c r="F123" s="276"/>
      <c r="G123" s="276"/>
      <c r="H123" s="244" t="str">
        <f t="shared" si="2"/>
        <v/>
      </c>
    </row>
    <row r="124" spans="1:8">
      <c r="A124" s="274"/>
      <c r="B124" s="277"/>
      <c r="C124" s="278" t="s">
        <v>158</v>
      </c>
      <c r="D124" s="278"/>
      <c r="E124" s="278"/>
      <c r="F124" s="276">
        <v>1</v>
      </c>
      <c r="G124" s="276"/>
      <c r="H124" s="244" t="str">
        <f t="shared" si="2"/>
        <v/>
      </c>
    </row>
    <row r="125" spans="1:8">
      <c r="A125" s="192" t="s">
        <v>5</v>
      </c>
      <c r="B125" s="311" t="s">
        <v>179</v>
      </c>
      <c r="C125" s="311"/>
      <c r="D125" s="311"/>
      <c r="E125" s="311"/>
      <c r="F125" s="196"/>
      <c r="G125" s="193"/>
      <c r="H125" s="204" t="str">
        <f t="shared" si="2"/>
        <v/>
      </c>
    </row>
    <row r="126" spans="1:8">
      <c r="A126" s="192"/>
      <c r="B126" s="311"/>
      <c r="C126" s="311"/>
      <c r="D126" s="311"/>
      <c r="E126" s="311"/>
      <c r="F126" s="196"/>
      <c r="G126" s="193"/>
      <c r="H126" s="204" t="str">
        <f t="shared" si="2"/>
        <v/>
      </c>
    </row>
    <row r="127" spans="1:8">
      <c r="A127" s="192"/>
      <c r="B127" s="311"/>
      <c r="C127" s="311"/>
      <c r="D127" s="311"/>
      <c r="E127" s="311"/>
      <c r="F127" s="196"/>
      <c r="G127" s="193"/>
      <c r="H127" s="204" t="str">
        <f t="shared" si="2"/>
        <v/>
      </c>
    </row>
    <row r="128" spans="1:8" s="191" customFormat="1">
      <c r="A128" s="192"/>
      <c r="B128" s="311"/>
      <c r="C128" s="311"/>
      <c r="D128" s="311"/>
      <c r="E128" s="311"/>
      <c r="F128" s="196"/>
      <c r="G128" s="193"/>
      <c r="H128" s="204" t="str">
        <f t="shared" si="2"/>
        <v/>
      </c>
    </row>
    <row r="129" spans="1:8">
      <c r="A129" s="192"/>
      <c r="B129" s="311"/>
      <c r="C129" s="311"/>
      <c r="D129" s="311"/>
      <c r="E129" s="311"/>
      <c r="F129" s="193"/>
      <c r="G129" s="193"/>
      <c r="H129" s="204" t="str">
        <f t="shared" si="2"/>
        <v/>
      </c>
    </row>
    <row r="130" spans="1:8">
      <c r="A130" s="192"/>
      <c r="B130" s="311"/>
      <c r="C130" s="311"/>
      <c r="D130" s="311"/>
      <c r="E130" s="311"/>
      <c r="F130" s="193"/>
      <c r="G130" s="193"/>
      <c r="H130" s="204" t="str">
        <f t="shared" si="2"/>
        <v/>
      </c>
    </row>
    <row r="131" spans="1:8">
      <c r="A131" s="192"/>
      <c r="B131" s="199"/>
      <c r="C131" s="200" t="s">
        <v>158</v>
      </c>
      <c r="D131" s="200"/>
      <c r="E131" s="200"/>
      <c r="F131" s="193">
        <v>1</v>
      </c>
      <c r="G131" s="193"/>
      <c r="H131" s="204" t="str">
        <f t="shared" si="2"/>
        <v/>
      </c>
    </row>
    <row r="132" spans="1:8" s="191" customFormat="1">
      <c r="A132" s="192" t="s">
        <v>3</v>
      </c>
      <c r="B132" s="311" t="s">
        <v>180</v>
      </c>
      <c r="C132" s="311"/>
      <c r="D132" s="311"/>
      <c r="E132" s="311"/>
      <c r="F132" s="196"/>
      <c r="G132" s="193"/>
      <c r="H132" s="204" t="str">
        <f t="shared" si="2"/>
        <v/>
      </c>
    </row>
    <row r="133" spans="1:8" s="191" customFormat="1">
      <c r="A133" s="192"/>
      <c r="B133" s="311"/>
      <c r="C133" s="311"/>
      <c r="D133" s="311"/>
      <c r="E133" s="311"/>
      <c r="F133" s="196"/>
      <c r="G133" s="193"/>
      <c r="H133" s="204" t="str">
        <f t="shared" si="2"/>
        <v/>
      </c>
    </row>
    <row r="134" spans="1:8" s="191" customFormat="1">
      <c r="A134" s="192"/>
      <c r="B134" s="311"/>
      <c r="C134" s="311"/>
      <c r="D134" s="311"/>
      <c r="E134" s="311"/>
      <c r="F134" s="196"/>
      <c r="G134" s="193"/>
      <c r="H134" s="204" t="str">
        <f t="shared" si="2"/>
        <v/>
      </c>
    </row>
    <row r="135" spans="1:8" s="191" customFormat="1">
      <c r="A135" s="192"/>
      <c r="B135" s="199"/>
      <c r="C135" s="200" t="s">
        <v>158</v>
      </c>
      <c r="D135" s="200"/>
      <c r="E135" s="200"/>
      <c r="F135" s="193">
        <v>2</v>
      </c>
      <c r="G135" s="193"/>
      <c r="H135" s="204" t="str">
        <f t="shared" si="2"/>
        <v/>
      </c>
    </row>
    <row r="136" spans="1:8" s="191" customFormat="1">
      <c r="A136" s="192" t="s">
        <v>8</v>
      </c>
      <c r="B136" s="311" t="s">
        <v>181</v>
      </c>
      <c r="C136" s="311"/>
      <c r="D136" s="311"/>
      <c r="E136" s="311"/>
      <c r="F136" s="196"/>
      <c r="G136" s="193"/>
      <c r="H136" s="204" t="str">
        <f t="shared" si="2"/>
        <v/>
      </c>
    </row>
    <row r="137" spans="1:8" s="191" customFormat="1">
      <c r="A137" s="192"/>
      <c r="B137" s="311"/>
      <c r="C137" s="311"/>
      <c r="D137" s="311"/>
      <c r="E137" s="311"/>
      <c r="F137" s="196"/>
      <c r="G137" s="193"/>
      <c r="H137" s="204" t="str">
        <f t="shared" si="2"/>
        <v/>
      </c>
    </row>
    <row r="138" spans="1:8" s="191" customFormat="1">
      <c r="A138" s="192"/>
      <c r="B138" s="311"/>
      <c r="C138" s="311"/>
      <c r="D138" s="311"/>
      <c r="E138" s="311"/>
      <c r="F138" s="196"/>
      <c r="G138" s="193"/>
      <c r="H138" s="204" t="str">
        <f t="shared" si="2"/>
        <v/>
      </c>
    </row>
    <row r="139" spans="1:8" s="191" customFormat="1">
      <c r="A139" s="202"/>
      <c r="B139" s="208"/>
      <c r="C139" s="167" t="s">
        <v>182</v>
      </c>
      <c r="D139" s="167"/>
      <c r="E139" s="167"/>
      <c r="F139" s="203">
        <v>1</v>
      </c>
      <c r="G139" s="203"/>
      <c r="H139" s="205" t="str">
        <f t="shared" si="2"/>
        <v/>
      </c>
    </row>
    <row r="140" spans="1:8">
      <c r="A140" s="192"/>
      <c r="B140" s="308" t="s">
        <v>174</v>
      </c>
      <c r="C140" s="308"/>
      <c r="D140" s="308"/>
      <c r="E140" s="308"/>
      <c r="F140" s="193"/>
      <c r="G140" s="193"/>
      <c r="H140" s="194" t="str">
        <f>IF(SUM(H109:H139)=0,"",(SUM(H109:H139)))</f>
        <v/>
      </c>
    </row>
    <row r="141" spans="1:8">
      <c r="A141" s="192"/>
      <c r="B141" s="195"/>
      <c r="C141" s="192"/>
      <c r="D141" s="196"/>
      <c r="E141" s="197"/>
      <c r="F141" s="196"/>
      <c r="G141" s="193"/>
      <c r="H141" s="198"/>
    </row>
    <row r="142" spans="1:8">
      <c r="A142" s="192"/>
      <c r="B142" s="308" t="s">
        <v>175</v>
      </c>
      <c r="C142" s="308"/>
      <c r="D142" s="308"/>
      <c r="E142" s="308"/>
      <c r="F142" s="196"/>
      <c r="G142" s="193"/>
      <c r="H142" s="198"/>
    </row>
    <row r="143" spans="1:8">
      <c r="A143" s="192"/>
      <c r="B143" s="195"/>
      <c r="C143" s="192"/>
      <c r="D143" s="196"/>
      <c r="E143" s="197"/>
      <c r="F143" s="196"/>
      <c r="G143" s="193"/>
      <c r="H143" s="198"/>
    </row>
    <row r="144" spans="1:8">
      <c r="A144" s="192"/>
      <c r="B144" s="308" t="s">
        <v>176</v>
      </c>
      <c r="C144" s="308"/>
      <c r="D144" s="308"/>
      <c r="E144" s="308"/>
      <c r="F144" s="193"/>
      <c r="G144" s="193"/>
      <c r="H144" s="194" t="str">
        <f>+H79</f>
        <v/>
      </c>
    </row>
    <row r="145" spans="1:8">
      <c r="A145" s="192"/>
      <c r="B145" s="308" t="s">
        <v>177</v>
      </c>
      <c r="C145" s="308"/>
      <c r="D145" s="308"/>
      <c r="E145" s="308"/>
      <c r="F145" s="193"/>
      <c r="G145" s="193"/>
      <c r="H145" s="194" t="str">
        <f>+H98</f>
        <v/>
      </c>
    </row>
    <row r="146" spans="1:8">
      <c r="A146" s="202"/>
      <c r="B146" s="309" t="s">
        <v>178</v>
      </c>
      <c r="C146" s="309"/>
      <c r="D146" s="309"/>
      <c r="E146" s="309"/>
      <c r="F146" s="203"/>
      <c r="G146" s="203"/>
      <c r="H146" s="286" t="str">
        <f>+H140</f>
        <v/>
      </c>
    </row>
    <row r="147" spans="1:8">
      <c r="A147" s="192"/>
      <c r="B147" s="308" t="s">
        <v>13</v>
      </c>
      <c r="C147" s="308"/>
      <c r="D147" s="308"/>
      <c r="E147" s="308"/>
      <c r="F147" s="196"/>
      <c r="G147" s="193"/>
      <c r="H147" s="194" t="str">
        <f>IF(SUM(H144:H146)=0,"",(SUM(H144:H146)))</f>
        <v/>
      </c>
    </row>
  </sheetData>
  <mergeCells count="28">
    <mergeCell ref="A1:H1"/>
    <mergeCell ref="B9:E35"/>
    <mergeCell ref="B37:E38"/>
    <mergeCell ref="B8:E8"/>
    <mergeCell ref="B53:E60"/>
    <mergeCell ref="B40:E46"/>
    <mergeCell ref="B49:E51"/>
    <mergeCell ref="A2:H7"/>
    <mergeCell ref="B146:E146"/>
    <mergeCell ref="B147:E147"/>
    <mergeCell ref="B98:E98"/>
    <mergeCell ref="B140:E140"/>
    <mergeCell ref="B142:E142"/>
    <mergeCell ref="B144:E144"/>
    <mergeCell ref="B100:E100"/>
    <mergeCell ref="B102:E108"/>
    <mergeCell ref="B110:E114"/>
    <mergeCell ref="B116:E123"/>
    <mergeCell ref="B132:E134"/>
    <mergeCell ref="B136:E138"/>
    <mergeCell ref="B125:E130"/>
    <mergeCell ref="B145:E145"/>
    <mergeCell ref="B62:E72"/>
    <mergeCell ref="B74:E77"/>
    <mergeCell ref="B81:E81"/>
    <mergeCell ref="B83:E88"/>
    <mergeCell ref="B93:E96"/>
    <mergeCell ref="B79:E7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6"/>
  <sheetViews>
    <sheetView view="pageBreakPreview" topLeftCell="A112" zoomScaleNormal="100" zoomScaleSheetLayoutView="100" workbookViewId="0">
      <selection activeCell="E122" sqref="E122"/>
    </sheetView>
  </sheetViews>
  <sheetFormatPr defaultRowHeight="14.5"/>
  <cols>
    <col min="1" max="1" width="4.7265625" customWidth="1"/>
    <col min="2" max="2" width="42.453125" customWidth="1"/>
    <col min="3" max="3" width="5.7265625" customWidth="1"/>
    <col min="4" max="4" width="6.7265625" customWidth="1"/>
    <col min="5" max="5" width="11.453125" customWidth="1"/>
    <col min="6" max="6" width="13.26953125" customWidth="1"/>
  </cols>
  <sheetData>
    <row r="1" spans="1:7" ht="15" thickBot="1">
      <c r="A1" s="150"/>
      <c r="B1" s="149"/>
      <c r="C1" s="148"/>
      <c r="D1" s="147"/>
      <c r="E1" s="146"/>
      <c r="F1" s="146"/>
    </row>
    <row r="2" spans="1:7" ht="15" thickTop="1">
      <c r="A2" s="154"/>
      <c r="B2" s="317" t="s">
        <v>183</v>
      </c>
      <c r="C2" s="318"/>
      <c r="D2" s="318"/>
      <c r="E2" s="323" t="s">
        <v>184</v>
      </c>
      <c r="F2" s="324"/>
    </row>
    <row r="3" spans="1:7">
      <c r="A3" s="153"/>
      <c r="B3" s="319" t="s">
        <v>185</v>
      </c>
      <c r="C3" s="320"/>
      <c r="D3" s="320"/>
      <c r="E3" s="325"/>
      <c r="F3" s="326"/>
    </row>
    <row r="4" spans="1:7">
      <c r="A4" s="153"/>
      <c r="B4" s="319"/>
      <c r="C4" s="320"/>
      <c r="D4" s="320"/>
      <c r="E4" s="325" t="s">
        <v>186</v>
      </c>
      <c r="F4" s="326"/>
    </row>
    <row r="5" spans="1:7" ht="15" thickBot="1">
      <c r="A5" s="152"/>
      <c r="B5" s="321"/>
      <c r="C5" s="322"/>
      <c r="D5" s="322"/>
      <c r="E5" s="327" t="s">
        <v>187</v>
      </c>
      <c r="F5" s="328"/>
    </row>
    <row r="6" spans="1:7" ht="5.5" customHeight="1" thickTop="1">
      <c r="A6" s="150"/>
      <c r="B6" s="149"/>
      <c r="C6" s="148"/>
      <c r="D6" s="147"/>
      <c r="E6" s="146"/>
      <c r="F6" s="146"/>
    </row>
    <row r="7" spans="1:7" ht="18">
      <c r="A7" s="111" t="s">
        <v>188</v>
      </c>
      <c r="B7" s="110" t="s">
        <v>189</v>
      </c>
      <c r="C7" s="110" t="s">
        <v>190</v>
      </c>
      <c r="D7" s="37" t="s">
        <v>191</v>
      </c>
      <c r="E7" s="108" t="s">
        <v>192</v>
      </c>
      <c r="F7" s="108" t="s">
        <v>193</v>
      </c>
    </row>
    <row r="8" spans="1:7" ht="6" customHeight="1">
      <c r="A8" s="150"/>
      <c r="B8" s="149"/>
      <c r="C8" s="148"/>
      <c r="D8" s="147"/>
      <c r="E8" s="146"/>
      <c r="F8" s="146"/>
    </row>
    <row r="9" spans="1:7" ht="15" thickBot="1">
      <c r="A9" s="144" t="s">
        <v>194</v>
      </c>
      <c r="B9" s="143" t="s">
        <v>195</v>
      </c>
      <c r="C9" s="151"/>
      <c r="D9" s="142"/>
      <c r="E9" s="141"/>
      <c r="F9" s="141"/>
    </row>
    <row r="10" spans="1:7">
      <c r="A10" s="140"/>
      <c r="B10" s="139"/>
      <c r="C10" s="138"/>
      <c r="D10" s="137"/>
      <c r="E10" s="136"/>
      <c r="F10" s="136"/>
    </row>
    <row r="11" spans="1:7" ht="47.5" customHeight="1">
      <c r="A11" s="140" t="s">
        <v>0</v>
      </c>
      <c r="B11" s="135" t="s">
        <v>196</v>
      </c>
      <c r="C11" s="120"/>
      <c r="D11" s="55"/>
      <c r="E11" s="54"/>
      <c r="F11" s="54"/>
    </row>
    <row r="12" spans="1:7">
      <c r="A12" s="48"/>
      <c r="B12" s="43" t="s">
        <v>197</v>
      </c>
      <c r="C12" s="105" t="s">
        <v>198</v>
      </c>
      <c r="D12" s="53">
        <v>1</v>
      </c>
      <c r="E12" s="40"/>
      <c r="F12" s="40" t="str">
        <f>IF(D12*E12=0,"",D12*E12)</f>
        <v/>
      </c>
    </row>
    <row r="13" spans="1:7" ht="23">
      <c r="A13" s="140" t="s">
        <v>1</v>
      </c>
      <c r="B13" s="135" t="s">
        <v>199</v>
      </c>
      <c r="C13" s="120"/>
      <c r="D13" s="55"/>
      <c r="E13" s="54"/>
      <c r="F13" s="54"/>
    </row>
    <row r="14" spans="1:7">
      <c r="A14" s="48"/>
      <c r="B14" s="43" t="s">
        <v>200</v>
      </c>
      <c r="C14" s="105" t="s">
        <v>198</v>
      </c>
      <c r="D14" s="53">
        <v>1</v>
      </c>
      <c r="E14" s="40"/>
      <c r="F14" s="40" t="str">
        <f>IF(D14*E14=0,"",D14*E14)</f>
        <v/>
      </c>
    </row>
    <row r="15" spans="1:7">
      <c r="A15" s="48"/>
      <c r="B15" s="70"/>
      <c r="C15" s="120"/>
      <c r="D15" s="55"/>
      <c r="E15" s="54"/>
      <c r="F15" s="54"/>
    </row>
    <row r="16" spans="1:7">
      <c r="A16" s="90" t="s">
        <v>194</v>
      </c>
      <c r="B16" s="89" t="s">
        <v>201</v>
      </c>
      <c r="C16" s="88"/>
      <c r="D16" s="87"/>
      <c r="E16" s="329" t="str">
        <f>IF(SUM(F12:F14)=0,"",(SUM(F12:F14)))</f>
        <v/>
      </c>
      <c r="F16" s="330"/>
      <c r="G16" s="145"/>
    </row>
    <row r="17" spans="1:7">
      <c r="A17" s="129"/>
      <c r="B17" s="128"/>
      <c r="C17" s="119"/>
      <c r="D17" s="118"/>
      <c r="E17" s="78"/>
      <c r="F17" s="78"/>
      <c r="G17" s="81"/>
    </row>
    <row r="18" spans="1:7" ht="15" thickBot="1">
      <c r="A18" s="144" t="s">
        <v>202</v>
      </c>
      <c r="B18" s="143" t="s">
        <v>203</v>
      </c>
      <c r="C18" s="151"/>
      <c r="D18" s="142"/>
      <c r="E18" s="141"/>
      <c r="F18" s="141"/>
      <c r="G18" s="145"/>
    </row>
    <row r="19" spans="1:7" ht="34.5">
      <c r="A19" s="140"/>
      <c r="B19" s="139" t="s">
        <v>204</v>
      </c>
      <c r="C19" s="138"/>
      <c r="D19" s="137"/>
      <c r="E19" s="136"/>
      <c r="F19" s="136"/>
      <c r="G19" s="145"/>
    </row>
    <row r="20" spans="1:7" ht="23">
      <c r="A20" s="140" t="s">
        <v>0</v>
      </c>
      <c r="B20" s="125" t="s">
        <v>205</v>
      </c>
      <c r="C20" s="120" t="s">
        <v>158</v>
      </c>
      <c r="D20" s="109">
        <v>1</v>
      </c>
      <c r="E20" s="79"/>
      <c r="F20" s="93"/>
      <c r="G20" s="145"/>
    </row>
    <row r="21" spans="1:7">
      <c r="A21" s="140"/>
      <c r="B21" s="70" t="s">
        <v>206</v>
      </c>
      <c r="C21" s="120" t="s">
        <v>158</v>
      </c>
      <c r="D21" s="109">
        <v>1</v>
      </c>
      <c r="E21" s="79"/>
      <c r="F21" s="93"/>
      <c r="G21" s="145"/>
    </row>
    <row r="22" spans="1:7" ht="46">
      <c r="A22" s="140"/>
      <c r="B22" s="135" t="s">
        <v>207</v>
      </c>
      <c r="C22" s="83" t="s">
        <v>158</v>
      </c>
      <c r="D22" s="109">
        <v>1</v>
      </c>
      <c r="E22" s="79"/>
      <c r="F22" s="93"/>
      <c r="G22" s="81"/>
    </row>
    <row r="23" spans="1:7">
      <c r="A23" s="140"/>
      <c r="B23" s="135" t="s">
        <v>208</v>
      </c>
      <c r="C23" s="83" t="s">
        <v>158</v>
      </c>
      <c r="D23" s="109">
        <v>4</v>
      </c>
      <c r="E23" s="79"/>
      <c r="F23" s="93"/>
      <c r="G23" s="81"/>
    </row>
    <row r="24" spans="1:7">
      <c r="A24" s="140"/>
      <c r="B24" s="135" t="s">
        <v>209</v>
      </c>
      <c r="C24" s="83" t="s">
        <v>158</v>
      </c>
      <c r="D24" s="109">
        <v>1</v>
      </c>
      <c r="E24" s="79"/>
      <c r="F24" s="93"/>
      <c r="G24" s="81"/>
    </row>
    <row r="25" spans="1:7">
      <c r="A25" s="140"/>
      <c r="B25" s="134" t="s">
        <v>200</v>
      </c>
      <c r="C25" s="165" t="s">
        <v>198</v>
      </c>
      <c r="D25" s="107">
        <v>1</v>
      </c>
      <c r="E25" s="39"/>
      <c r="F25" s="40" t="str">
        <f>IF(D25*E25=0,"",D25*E25)</f>
        <v/>
      </c>
      <c r="G25" s="145"/>
    </row>
    <row r="26" spans="1:7">
      <c r="A26" s="90" t="s">
        <v>202</v>
      </c>
      <c r="B26" s="89" t="s">
        <v>210</v>
      </c>
      <c r="C26" s="88"/>
      <c r="D26" s="87"/>
      <c r="E26" s="329" t="str">
        <f>IF(F25=0,"",F25)</f>
        <v/>
      </c>
      <c r="F26" s="330"/>
    </row>
    <row r="27" spans="1:7">
      <c r="A27" s="140"/>
      <c r="B27" s="126"/>
      <c r="C27" s="120"/>
      <c r="D27" s="117"/>
      <c r="E27" s="136"/>
      <c r="F27" s="136"/>
    </row>
    <row r="28" spans="1:7" ht="15" thickBot="1">
      <c r="A28" s="144" t="s">
        <v>211</v>
      </c>
      <c r="B28" s="143" t="s">
        <v>212</v>
      </c>
      <c r="C28" s="151"/>
      <c r="D28" s="142"/>
      <c r="E28" s="141"/>
      <c r="F28" s="141"/>
    </row>
    <row r="29" spans="1:7" ht="46">
      <c r="A29" s="140"/>
      <c r="B29" s="139" t="s">
        <v>213</v>
      </c>
      <c r="C29" s="138"/>
      <c r="D29" s="137"/>
      <c r="E29" s="136"/>
      <c r="F29" s="136"/>
    </row>
    <row r="30" spans="1:7" ht="38.5" customHeight="1">
      <c r="A30" s="74" t="s">
        <v>0</v>
      </c>
      <c r="B30" s="135" t="s">
        <v>214</v>
      </c>
      <c r="C30" s="120"/>
      <c r="D30" s="55"/>
      <c r="E30" s="54"/>
      <c r="F30" s="54"/>
    </row>
    <row r="31" spans="1:7">
      <c r="A31" s="44"/>
      <c r="B31" s="135" t="s">
        <v>215</v>
      </c>
      <c r="C31" s="120" t="s">
        <v>158</v>
      </c>
      <c r="D31" s="55">
        <v>9</v>
      </c>
      <c r="E31" s="264"/>
      <c r="F31" s="54" t="str">
        <f>IF(D31*E31=0,"",D31*E31)</f>
        <v/>
      </c>
    </row>
    <row r="32" spans="1:7">
      <c r="A32" s="44"/>
      <c r="B32" s="135" t="s">
        <v>216</v>
      </c>
      <c r="C32" s="120" t="s">
        <v>158</v>
      </c>
      <c r="D32" s="55">
        <v>2</v>
      </c>
      <c r="E32" s="264"/>
      <c r="F32" s="54" t="str">
        <f t="shared" ref="F32:F39" si="0">IF(D32*E32=0,"",D32*E32)</f>
        <v/>
      </c>
    </row>
    <row r="33" spans="1:256">
      <c r="A33" s="65"/>
      <c r="B33" s="135" t="s">
        <v>217</v>
      </c>
      <c r="C33" s="120" t="s">
        <v>158</v>
      </c>
      <c r="D33" s="55">
        <v>7</v>
      </c>
      <c r="E33" s="264"/>
      <c r="F33" s="54" t="str">
        <f t="shared" si="0"/>
        <v/>
      </c>
    </row>
    <row r="34" spans="1:256">
      <c r="A34" s="65"/>
      <c r="B34" s="135" t="s">
        <v>218</v>
      </c>
      <c r="C34" s="120" t="s">
        <v>158</v>
      </c>
      <c r="D34" s="55">
        <v>5</v>
      </c>
      <c r="E34" s="264"/>
      <c r="F34" s="54" t="str">
        <f t="shared" si="0"/>
        <v/>
      </c>
    </row>
    <row r="35" spans="1:256">
      <c r="A35" s="65"/>
      <c r="B35" s="135" t="s">
        <v>219</v>
      </c>
      <c r="C35" s="120" t="s">
        <v>158</v>
      </c>
      <c r="D35" s="55">
        <v>2</v>
      </c>
      <c r="E35" s="264"/>
      <c r="F35" s="54" t="str">
        <f t="shared" si="0"/>
        <v/>
      </c>
    </row>
    <row r="36" spans="1:256">
      <c r="A36" s="44"/>
      <c r="B36" s="135" t="s">
        <v>220</v>
      </c>
      <c r="C36" s="120" t="s">
        <v>158</v>
      </c>
      <c r="D36" s="55">
        <v>2</v>
      </c>
      <c r="E36" s="264"/>
      <c r="F36" s="54" t="str">
        <f t="shared" si="0"/>
        <v/>
      </c>
    </row>
    <row r="37" spans="1:256">
      <c r="A37" s="150"/>
      <c r="B37" s="135" t="s">
        <v>221</v>
      </c>
      <c r="C37" s="120" t="s">
        <v>158</v>
      </c>
      <c r="D37" s="55">
        <v>2</v>
      </c>
      <c r="E37" s="264"/>
      <c r="F37" s="54" t="str">
        <f t="shared" si="0"/>
        <v/>
      </c>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c r="IF37" s="145"/>
      <c r="IG37" s="145"/>
      <c r="IH37" s="145"/>
      <c r="II37" s="145"/>
      <c r="IJ37" s="145"/>
      <c r="IK37" s="145"/>
      <c r="IL37" s="145"/>
      <c r="IM37" s="145"/>
      <c r="IN37" s="145"/>
      <c r="IO37" s="145"/>
      <c r="IP37" s="145"/>
      <c r="IQ37" s="145"/>
      <c r="IR37" s="145"/>
      <c r="IS37" s="145"/>
      <c r="IT37" s="145"/>
      <c r="IU37" s="145"/>
      <c r="IV37" s="145"/>
    </row>
    <row r="38" spans="1:256">
      <c r="A38" s="150"/>
      <c r="B38" s="135" t="s">
        <v>222</v>
      </c>
      <c r="C38" s="120" t="s">
        <v>158</v>
      </c>
      <c r="D38" s="55">
        <v>4</v>
      </c>
      <c r="E38" s="264"/>
      <c r="F38" s="54" t="str">
        <f t="shared" si="0"/>
        <v/>
      </c>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row>
    <row r="39" spans="1:256">
      <c r="A39" s="65"/>
      <c r="B39" s="135" t="s">
        <v>223</v>
      </c>
      <c r="C39" s="120" t="s">
        <v>158</v>
      </c>
      <c r="D39" s="55">
        <v>10</v>
      </c>
      <c r="E39" s="264"/>
      <c r="F39" s="54" t="str">
        <f t="shared" si="0"/>
        <v/>
      </c>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c r="GT39" s="145"/>
      <c r="GU39" s="145"/>
      <c r="GV39" s="145"/>
      <c r="GW39" s="145"/>
      <c r="GX39" s="145"/>
      <c r="GY39" s="145"/>
      <c r="GZ39" s="145"/>
      <c r="HA39" s="145"/>
      <c r="HB39" s="145"/>
      <c r="HC39" s="145"/>
      <c r="HD39" s="145"/>
      <c r="HE39" s="145"/>
      <c r="HF39" s="145"/>
      <c r="HG39" s="145"/>
      <c r="HH39" s="145"/>
      <c r="HI39" s="145"/>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c r="IF39" s="145"/>
      <c r="IG39" s="145"/>
      <c r="IH39" s="145"/>
      <c r="II39" s="145"/>
      <c r="IJ39" s="145"/>
      <c r="IK39" s="145"/>
      <c r="IL39" s="145"/>
      <c r="IM39" s="145"/>
      <c r="IN39" s="145"/>
      <c r="IO39" s="145"/>
      <c r="IP39" s="145"/>
      <c r="IQ39" s="145"/>
      <c r="IR39" s="145"/>
      <c r="IS39" s="145"/>
      <c r="IT39" s="145"/>
      <c r="IU39" s="145"/>
      <c r="IV39" s="145"/>
    </row>
    <row r="40" spans="1:256">
      <c r="A40" s="65"/>
      <c r="B40" s="64"/>
      <c r="C40" s="63"/>
      <c r="D40" s="62"/>
      <c r="E40" s="42"/>
      <c r="F40" s="42"/>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c r="GT40" s="145"/>
      <c r="GU40" s="145"/>
      <c r="GV40" s="145"/>
      <c r="GW40" s="145"/>
      <c r="GX40" s="145"/>
      <c r="GY40" s="145"/>
      <c r="GZ40" s="145"/>
      <c r="HA40" s="145"/>
      <c r="HB40" s="145"/>
      <c r="HC40" s="145"/>
      <c r="HD40" s="145"/>
      <c r="HE40" s="145"/>
      <c r="HF40" s="145"/>
      <c r="HG40" s="145"/>
      <c r="HH40" s="145"/>
      <c r="HI40" s="145"/>
      <c r="HJ40" s="145"/>
      <c r="HK40" s="145"/>
      <c r="HL40" s="145"/>
      <c r="HM40" s="145"/>
      <c r="HN40" s="145"/>
      <c r="HO40" s="145"/>
      <c r="HP40" s="145"/>
      <c r="HQ40" s="145"/>
      <c r="HR40" s="145"/>
      <c r="HS40" s="145"/>
      <c r="HT40" s="145"/>
      <c r="HU40" s="145"/>
      <c r="HV40" s="145"/>
      <c r="HW40" s="145"/>
      <c r="HX40" s="145"/>
      <c r="HY40" s="145"/>
      <c r="HZ40" s="145"/>
      <c r="IA40" s="145"/>
      <c r="IB40" s="145"/>
      <c r="IC40" s="145"/>
      <c r="ID40" s="145"/>
      <c r="IE40" s="145"/>
      <c r="IF40" s="145"/>
      <c r="IG40" s="145"/>
      <c r="IH40" s="145"/>
      <c r="II40" s="145"/>
      <c r="IJ40" s="145"/>
      <c r="IK40" s="145"/>
      <c r="IL40" s="145"/>
      <c r="IM40" s="145"/>
      <c r="IN40" s="145"/>
      <c r="IO40" s="145"/>
      <c r="IP40" s="145"/>
      <c r="IQ40" s="145"/>
      <c r="IR40" s="145"/>
      <c r="IS40" s="145"/>
      <c r="IT40" s="145"/>
      <c r="IU40" s="145"/>
      <c r="IV40" s="145"/>
    </row>
    <row r="41" spans="1:256" ht="23">
      <c r="A41" s="102" t="s">
        <v>1</v>
      </c>
      <c r="B41" s="125" t="s">
        <v>224</v>
      </c>
      <c r="C41" s="83"/>
      <c r="D41" s="109"/>
      <c r="E41" s="92"/>
      <c r="F41" s="223"/>
      <c r="G41" s="81"/>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c r="IG41" s="80"/>
      <c r="IH41" s="80"/>
      <c r="II41" s="80"/>
      <c r="IJ41" s="80"/>
      <c r="IK41" s="80"/>
      <c r="IL41" s="80"/>
      <c r="IM41" s="80"/>
      <c r="IN41" s="80"/>
      <c r="IO41" s="80"/>
      <c r="IP41" s="80"/>
      <c r="IQ41" s="80"/>
      <c r="IR41" s="80"/>
      <c r="IS41" s="80"/>
      <c r="IT41" s="80"/>
      <c r="IU41" s="80"/>
      <c r="IV41" s="80"/>
    </row>
    <row r="42" spans="1:256">
      <c r="A42" s="102"/>
      <c r="B42" s="58" t="s">
        <v>225</v>
      </c>
      <c r="C42" s="57" t="s">
        <v>158</v>
      </c>
      <c r="D42" s="35">
        <v>3</v>
      </c>
      <c r="E42" s="56"/>
      <c r="F42" s="54" t="str">
        <f t="shared" ref="F42" si="1">IF(D42*E42=0,"",D42*E42)</f>
        <v/>
      </c>
      <c r="G42" s="81"/>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c r="IG42" s="80"/>
      <c r="IH42" s="80"/>
      <c r="II42" s="80"/>
      <c r="IJ42" s="80"/>
      <c r="IK42" s="80"/>
      <c r="IL42" s="80"/>
      <c r="IM42" s="80"/>
      <c r="IN42" s="80"/>
      <c r="IO42" s="80"/>
      <c r="IP42" s="80"/>
      <c r="IQ42" s="80"/>
      <c r="IR42" s="80"/>
      <c r="IS42" s="80"/>
      <c r="IT42" s="80"/>
      <c r="IU42" s="80"/>
      <c r="IV42" s="80"/>
    </row>
    <row r="43" spans="1:256">
      <c r="A43" s="102"/>
      <c r="B43" s="50"/>
      <c r="C43" s="49"/>
      <c r="D43" s="61"/>
      <c r="E43" s="60"/>
      <c r="F43" s="42"/>
      <c r="G43" s="81"/>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c r="HT43" s="80"/>
      <c r="HU43" s="80"/>
      <c r="HV43" s="80"/>
      <c r="HW43" s="80"/>
      <c r="HX43" s="80"/>
      <c r="HY43" s="80"/>
      <c r="HZ43" s="80"/>
      <c r="IA43" s="80"/>
      <c r="IB43" s="80"/>
      <c r="IC43" s="80"/>
      <c r="ID43" s="80"/>
      <c r="IE43" s="80"/>
      <c r="IF43" s="80"/>
      <c r="IG43" s="80"/>
      <c r="IH43" s="80"/>
      <c r="II43" s="80"/>
      <c r="IJ43" s="80"/>
      <c r="IK43" s="80"/>
      <c r="IL43" s="80"/>
      <c r="IM43" s="80"/>
      <c r="IN43" s="80"/>
      <c r="IO43" s="80"/>
      <c r="IP43" s="80"/>
      <c r="IQ43" s="80"/>
      <c r="IR43" s="80"/>
      <c r="IS43" s="80"/>
      <c r="IT43" s="80"/>
      <c r="IU43" s="80"/>
      <c r="IV43" s="80"/>
    </row>
    <row r="44" spans="1:256" ht="200">
      <c r="A44" s="219" t="s">
        <v>2</v>
      </c>
      <c r="B44" s="47" t="s">
        <v>226</v>
      </c>
      <c r="C44" s="222" t="s">
        <v>158</v>
      </c>
      <c r="D44" s="221">
        <v>6</v>
      </c>
      <c r="E44" s="263"/>
      <c r="F44" s="54" t="str">
        <f t="shared" ref="F44:F88" si="2">IF(D44*E44=0,"",D44*E44)</f>
        <v/>
      </c>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c r="IP44" s="46"/>
      <c r="IQ44" s="46"/>
      <c r="IR44" s="46"/>
      <c r="IS44" s="46"/>
      <c r="IT44" s="46"/>
      <c r="IU44" s="46"/>
      <c r="IV44" s="46"/>
    </row>
    <row r="45" spans="1:256" ht="200">
      <c r="A45" s="219" t="s">
        <v>5</v>
      </c>
      <c r="B45" s="47" t="s">
        <v>227</v>
      </c>
      <c r="C45" s="222" t="s">
        <v>158</v>
      </c>
      <c r="D45" s="221">
        <v>9</v>
      </c>
      <c r="E45" s="220"/>
      <c r="F45" s="54" t="str">
        <f t="shared" si="2"/>
        <v/>
      </c>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c r="IO45" s="46"/>
      <c r="IP45" s="46"/>
      <c r="IQ45" s="46"/>
      <c r="IR45" s="46"/>
      <c r="IS45" s="46"/>
      <c r="IT45" s="46"/>
      <c r="IU45" s="46"/>
      <c r="IV45" s="46"/>
    </row>
    <row r="46" spans="1:256" ht="232">
      <c r="A46" s="219" t="s">
        <v>3</v>
      </c>
      <c r="B46" s="45" t="s">
        <v>228</v>
      </c>
      <c r="C46" s="217" t="s">
        <v>158</v>
      </c>
      <c r="D46" s="216">
        <v>2</v>
      </c>
      <c r="E46" s="215"/>
      <c r="F46" s="54" t="str">
        <f t="shared" si="2"/>
        <v/>
      </c>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c r="HZ46" s="46"/>
      <c r="IA46" s="46"/>
      <c r="IB46" s="46"/>
      <c r="IC46" s="46"/>
      <c r="ID46" s="46"/>
      <c r="IE46" s="46"/>
      <c r="IF46" s="46"/>
      <c r="IG46" s="46"/>
      <c r="IH46" s="46"/>
      <c r="II46" s="46"/>
      <c r="IJ46" s="46"/>
      <c r="IK46" s="46"/>
      <c r="IL46" s="46"/>
      <c r="IM46" s="46"/>
      <c r="IN46" s="46"/>
      <c r="IO46" s="46"/>
      <c r="IP46" s="46"/>
      <c r="IQ46" s="46"/>
      <c r="IR46" s="46"/>
      <c r="IS46" s="46"/>
      <c r="IT46" s="46"/>
      <c r="IU46" s="46"/>
      <c r="IV46" s="46"/>
    </row>
    <row r="47" spans="1:256" ht="150">
      <c r="A47" s="219" t="s">
        <v>8</v>
      </c>
      <c r="B47" s="47" t="s">
        <v>229</v>
      </c>
      <c r="C47" s="222" t="s">
        <v>158</v>
      </c>
      <c r="D47" s="221">
        <v>3</v>
      </c>
      <c r="E47" s="220"/>
      <c r="F47" s="54" t="str">
        <f t="shared" si="2"/>
        <v/>
      </c>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c r="IO47" s="46"/>
      <c r="IP47" s="46"/>
      <c r="IQ47" s="46"/>
      <c r="IR47" s="46"/>
      <c r="IS47" s="46"/>
      <c r="IT47" s="46"/>
      <c r="IU47" s="46"/>
      <c r="IV47" s="46"/>
    </row>
    <row r="48" spans="1:256" ht="175">
      <c r="A48" s="219" t="s">
        <v>7</v>
      </c>
      <c r="B48" s="47" t="s">
        <v>230</v>
      </c>
      <c r="C48" s="222" t="s">
        <v>158</v>
      </c>
      <c r="D48" s="221">
        <v>3</v>
      </c>
      <c r="E48" s="220"/>
      <c r="F48" s="54" t="str">
        <f t="shared" si="2"/>
        <v/>
      </c>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c r="IN48" s="46"/>
      <c r="IO48" s="46"/>
      <c r="IP48" s="46"/>
      <c r="IQ48" s="46"/>
      <c r="IR48" s="46"/>
      <c r="IS48" s="46"/>
      <c r="IT48" s="46"/>
      <c r="IU48" s="46"/>
      <c r="IV48" s="46"/>
    </row>
    <row r="49" spans="1:256" ht="150">
      <c r="A49" s="219" t="s">
        <v>9</v>
      </c>
      <c r="B49" s="47" t="s">
        <v>231</v>
      </c>
      <c r="C49" s="222" t="s">
        <v>158</v>
      </c>
      <c r="D49" s="221">
        <v>1</v>
      </c>
      <c r="E49" s="220"/>
      <c r="F49" s="54" t="str">
        <f t="shared" si="2"/>
        <v/>
      </c>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c r="IB49" s="46"/>
      <c r="IC49" s="46"/>
      <c r="ID49" s="46"/>
      <c r="IE49" s="46"/>
      <c r="IF49" s="46"/>
      <c r="IG49" s="46"/>
      <c r="IH49" s="46"/>
      <c r="II49" s="46"/>
      <c r="IJ49" s="46"/>
      <c r="IK49" s="46"/>
      <c r="IL49" s="46"/>
      <c r="IM49" s="46"/>
      <c r="IN49" s="46"/>
      <c r="IO49" s="46"/>
      <c r="IP49" s="46"/>
      <c r="IQ49" s="46"/>
      <c r="IR49" s="46"/>
      <c r="IS49" s="46"/>
      <c r="IT49" s="46"/>
      <c r="IU49" s="46"/>
      <c r="IV49" s="46"/>
    </row>
    <row r="50" spans="1:256">
      <c r="A50" s="140"/>
      <c r="B50" s="149"/>
      <c r="C50" s="120"/>
      <c r="D50" s="109"/>
      <c r="E50" s="92"/>
      <c r="F50" s="54" t="str">
        <f t="shared" si="2"/>
        <v/>
      </c>
    </row>
    <row r="51" spans="1:256" ht="24">
      <c r="A51" s="140" t="s">
        <v>11</v>
      </c>
      <c r="B51" s="99" t="s">
        <v>232</v>
      </c>
      <c r="C51" s="38"/>
      <c r="D51" s="164"/>
      <c r="E51" s="72"/>
      <c r="F51" s="54" t="str">
        <f t="shared" si="2"/>
        <v/>
      </c>
    </row>
    <row r="52" spans="1:256">
      <c r="A52" s="140"/>
      <c r="B52" s="38" t="s">
        <v>233</v>
      </c>
      <c r="C52" s="120" t="s">
        <v>234</v>
      </c>
      <c r="D52" s="109">
        <v>12</v>
      </c>
      <c r="E52" s="92"/>
      <c r="F52" s="54" t="str">
        <f t="shared" si="2"/>
        <v/>
      </c>
    </row>
    <row r="53" spans="1:256">
      <c r="A53" s="140"/>
      <c r="B53" s="100" t="s">
        <v>235</v>
      </c>
      <c r="C53" s="120" t="s">
        <v>234</v>
      </c>
      <c r="D53" s="109">
        <v>10</v>
      </c>
      <c r="E53" s="92"/>
      <c r="F53" s="54" t="str">
        <f t="shared" si="2"/>
        <v/>
      </c>
    </row>
    <row r="54" spans="1:256">
      <c r="A54" s="140"/>
      <c r="B54" s="100" t="s">
        <v>236</v>
      </c>
      <c r="C54" s="120" t="s">
        <v>158</v>
      </c>
      <c r="D54" s="109">
        <v>1</v>
      </c>
      <c r="E54" s="92"/>
      <c r="F54" s="54" t="str">
        <f t="shared" si="2"/>
        <v/>
      </c>
    </row>
    <row r="55" spans="1:256">
      <c r="A55" s="140"/>
      <c r="B55" s="43" t="s">
        <v>237</v>
      </c>
      <c r="C55" s="105" t="s">
        <v>198</v>
      </c>
      <c r="D55" s="51">
        <v>31</v>
      </c>
      <c r="E55" s="39"/>
      <c r="F55" s="54" t="str">
        <f t="shared" si="2"/>
        <v/>
      </c>
    </row>
    <row r="56" spans="1:256">
      <c r="A56" s="140"/>
      <c r="B56" s="132"/>
      <c r="C56" s="116"/>
      <c r="D56" s="106"/>
      <c r="E56" s="85"/>
      <c r="F56" s="54" t="str">
        <f t="shared" si="2"/>
        <v/>
      </c>
    </row>
    <row r="57" spans="1:256" ht="24">
      <c r="A57" s="140" t="s">
        <v>12</v>
      </c>
      <c r="B57" s="99" t="s">
        <v>238</v>
      </c>
      <c r="C57" s="38"/>
      <c r="D57" s="164"/>
      <c r="E57" s="72"/>
      <c r="F57" s="54" t="str">
        <f t="shared" si="2"/>
        <v/>
      </c>
    </row>
    <row r="58" spans="1:256">
      <c r="A58" s="140"/>
      <c r="B58" s="38" t="s">
        <v>239</v>
      </c>
      <c r="C58" s="120" t="s">
        <v>234</v>
      </c>
      <c r="D58" s="109">
        <v>15</v>
      </c>
      <c r="E58" s="92"/>
      <c r="F58" s="54" t="str">
        <f t="shared" si="2"/>
        <v/>
      </c>
    </row>
    <row r="59" spans="1:256">
      <c r="A59" s="140"/>
      <c r="B59" s="100" t="s">
        <v>235</v>
      </c>
      <c r="C59" s="120" t="s">
        <v>234</v>
      </c>
      <c r="D59" s="109">
        <v>14</v>
      </c>
      <c r="E59" s="92"/>
      <c r="F59" s="54" t="str">
        <f t="shared" si="2"/>
        <v/>
      </c>
    </row>
    <row r="60" spans="1:256">
      <c r="A60" s="140"/>
      <c r="B60" s="43" t="s">
        <v>240</v>
      </c>
      <c r="C60" s="105" t="s">
        <v>198</v>
      </c>
      <c r="D60" s="51">
        <v>2</v>
      </c>
      <c r="E60" s="39"/>
      <c r="F60" s="54" t="str">
        <f t="shared" si="2"/>
        <v/>
      </c>
    </row>
    <row r="61" spans="1:256">
      <c r="A61" s="140" t="s">
        <v>27</v>
      </c>
      <c r="B61" s="99" t="s">
        <v>241</v>
      </c>
      <c r="C61" s="38"/>
      <c r="D61" s="164"/>
      <c r="E61" s="72"/>
      <c r="F61" s="54" t="str">
        <f t="shared" si="2"/>
        <v/>
      </c>
    </row>
    <row r="62" spans="1:256">
      <c r="A62" s="140"/>
      <c r="B62" s="38" t="s">
        <v>242</v>
      </c>
      <c r="C62" s="120" t="s">
        <v>234</v>
      </c>
      <c r="D62" s="109">
        <v>12</v>
      </c>
      <c r="E62" s="92"/>
      <c r="F62" s="54" t="str">
        <f t="shared" si="2"/>
        <v/>
      </c>
    </row>
    <row r="63" spans="1:256">
      <c r="A63" s="140"/>
      <c r="B63" s="100" t="s">
        <v>235</v>
      </c>
      <c r="C63" s="120" t="s">
        <v>234</v>
      </c>
      <c r="D63" s="109">
        <v>11</v>
      </c>
      <c r="E63" s="92"/>
      <c r="F63" s="54" t="str">
        <f t="shared" si="2"/>
        <v/>
      </c>
    </row>
    <row r="64" spans="1:256">
      <c r="A64" s="140"/>
      <c r="B64" s="100" t="s">
        <v>236</v>
      </c>
      <c r="C64" s="120" t="s">
        <v>158</v>
      </c>
      <c r="D64" s="109">
        <v>1</v>
      </c>
      <c r="E64" s="92"/>
      <c r="F64" s="54" t="str">
        <f t="shared" si="2"/>
        <v/>
      </c>
    </row>
    <row r="65" spans="1:6">
      <c r="A65" s="140"/>
      <c r="B65" s="43" t="s">
        <v>243</v>
      </c>
      <c r="C65" s="105" t="s">
        <v>198</v>
      </c>
      <c r="D65" s="51">
        <v>20</v>
      </c>
      <c r="E65" s="39"/>
      <c r="F65" s="54" t="str">
        <f t="shared" si="2"/>
        <v/>
      </c>
    </row>
    <row r="66" spans="1:6">
      <c r="A66" s="140" t="s">
        <v>21</v>
      </c>
      <c r="B66" s="99" t="s">
        <v>241</v>
      </c>
      <c r="C66" s="38"/>
      <c r="D66" s="164"/>
      <c r="E66" s="72"/>
      <c r="F66" s="54" t="str">
        <f t="shared" si="2"/>
        <v/>
      </c>
    </row>
    <row r="67" spans="1:6">
      <c r="A67" s="140"/>
      <c r="B67" s="38" t="s">
        <v>244</v>
      </c>
      <c r="C67" s="120" t="s">
        <v>234</v>
      </c>
      <c r="D67" s="109">
        <v>25</v>
      </c>
      <c r="E67" s="92"/>
      <c r="F67" s="54" t="str">
        <f t="shared" si="2"/>
        <v/>
      </c>
    </row>
    <row r="68" spans="1:6">
      <c r="A68" s="140"/>
      <c r="B68" s="100" t="s">
        <v>245</v>
      </c>
      <c r="C68" s="120" t="s">
        <v>234</v>
      </c>
      <c r="D68" s="109">
        <v>23</v>
      </c>
      <c r="E68" s="92"/>
      <c r="F68" s="54" t="str">
        <f t="shared" si="2"/>
        <v/>
      </c>
    </row>
    <row r="69" spans="1:6">
      <c r="A69" s="140"/>
      <c r="B69" s="100" t="s">
        <v>236</v>
      </c>
      <c r="C69" s="120" t="s">
        <v>158</v>
      </c>
      <c r="D69" s="109">
        <v>4</v>
      </c>
      <c r="E69" s="92"/>
      <c r="F69" s="54" t="str">
        <f t="shared" si="2"/>
        <v/>
      </c>
    </row>
    <row r="70" spans="1:6">
      <c r="A70" s="140"/>
      <c r="B70" s="43" t="s">
        <v>246</v>
      </c>
      <c r="C70" s="105" t="s">
        <v>198</v>
      </c>
      <c r="D70" s="51">
        <v>1</v>
      </c>
      <c r="E70" s="39"/>
      <c r="F70" s="54" t="str">
        <f t="shared" si="2"/>
        <v/>
      </c>
    </row>
    <row r="71" spans="1:6">
      <c r="A71" s="218"/>
      <c r="C71" s="227"/>
      <c r="D71" s="227"/>
      <c r="E71" s="227"/>
      <c r="F71" s="54" t="str">
        <f t="shared" si="2"/>
        <v/>
      </c>
    </row>
    <row r="72" spans="1:6" ht="35.5">
      <c r="A72" s="140" t="s">
        <v>22</v>
      </c>
      <c r="B72" s="99" t="s">
        <v>247</v>
      </c>
      <c r="C72" s="38"/>
      <c r="D72" s="164"/>
      <c r="E72" s="72"/>
      <c r="F72" s="54" t="str">
        <f t="shared" si="2"/>
        <v/>
      </c>
    </row>
    <row r="73" spans="1:6">
      <c r="A73" s="140"/>
      <c r="B73" s="38" t="s">
        <v>248</v>
      </c>
      <c r="C73" s="120" t="s">
        <v>234</v>
      </c>
      <c r="D73" s="109">
        <v>15</v>
      </c>
      <c r="E73" s="92"/>
      <c r="F73" s="54" t="str">
        <f t="shared" si="2"/>
        <v/>
      </c>
    </row>
    <row r="74" spans="1:6">
      <c r="A74" s="140"/>
      <c r="B74" s="100" t="s">
        <v>235</v>
      </c>
      <c r="C74" s="120" t="s">
        <v>234</v>
      </c>
      <c r="D74" s="109">
        <v>15</v>
      </c>
      <c r="E74" s="92"/>
      <c r="F74" s="54" t="str">
        <f t="shared" si="2"/>
        <v/>
      </c>
    </row>
    <row r="75" spans="1:6">
      <c r="A75" s="140"/>
      <c r="B75" s="43" t="s">
        <v>249</v>
      </c>
      <c r="C75" s="105" t="s">
        <v>198</v>
      </c>
      <c r="D75" s="51">
        <v>1</v>
      </c>
      <c r="E75" s="39"/>
      <c r="F75" s="54" t="str">
        <f t="shared" si="2"/>
        <v/>
      </c>
    </row>
    <row r="76" spans="1:6" ht="24">
      <c r="A76" s="140" t="s">
        <v>25</v>
      </c>
      <c r="B76" s="99" t="s">
        <v>250</v>
      </c>
      <c r="C76" s="38"/>
      <c r="D76" s="164"/>
      <c r="E76" s="72"/>
      <c r="F76" s="54" t="str">
        <f t="shared" si="2"/>
        <v/>
      </c>
    </row>
    <row r="77" spans="1:6">
      <c r="A77" s="140"/>
      <c r="B77" s="38" t="s">
        <v>251</v>
      </c>
      <c r="C77" s="120" t="s">
        <v>234</v>
      </c>
      <c r="D77" s="109">
        <v>15</v>
      </c>
      <c r="E77" s="92"/>
      <c r="F77" s="54" t="str">
        <f t="shared" si="2"/>
        <v/>
      </c>
    </row>
    <row r="78" spans="1:6">
      <c r="A78" s="140"/>
      <c r="B78" s="38" t="s">
        <v>252</v>
      </c>
      <c r="C78" s="120" t="s">
        <v>234</v>
      </c>
      <c r="D78" s="109">
        <v>15</v>
      </c>
      <c r="E78" s="92"/>
      <c r="F78" s="54" t="str">
        <f t="shared" si="2"/>
        <v/>
      </c>
    </row>
    <row r="79" spans="1:6">
      <c r="A79" s="140"/>
      <c r="B79" s="100" t="s">
        <v>235</v>
      </c>
      <c r="C79" s="120" t="s">
        <v>234</v>
      </c>
      <c r="D79" s="109">
        <v>20</v>
      </c>
      <c r="E79" s="92"/>
      <c r="F79" s="54" t="str">
        <f t="shared" si="2"/>
        <v/>
      </c>
    </row>
    <row r="80" spans="1:6">
      <c r="A80" s="140"/>
      <c r="B80" s="43" t="s">
        <v>253</v>
      </c>
      <c r="C80" s="105" t="s">
        <v>198</v>
      </c>
      <c r="D80" s="51">
        <v>2</v>
      </c>
      <c r="E80" s="39"/>
      <c r="F80" s="54" t="str">
        <f t="shared" si="2"/>
        <v/>
      </c>
    </row>
    <row r="81" spans="1:6">
      <c r="A81" s="140" t="s">
        <v>32</v>
      </c>
      <c r="B81" s="73" t="s">
        <v>254</v>
      </c>
      <c r="C81" s="38"/>
      <c r="D81" s="164"/>
      <c r="E81" s="72"/>
      <c r="F81" s="54" t="str">
        <f t="shared" si="2"/>
        <v/>
      </c>
    </row>
    <row r="82" spans="1:6">
      <c r="A82" s="140"/>
      <c r="B82" s="38" t="s">
        <v>251</v>
      </c>
      <c r="C82" s="120" t="s">
        <v>234</v>
      </c>
      <c r="D82" s="109">
        <v>12</v>
      </c>
      <c r="E82" s="92"/>
      <c r="F82" s="54" t="str">
        <f t="shared" si="2"/>
        <v/>
      </c>
    </row>
    <row r="83" spans="1:6">
      <c r="A83" s="140"/>
      <c r="B83" s="100" t="s">
        <v>235</v>
      </c>
      <c r="C83" s="120" t="s">
        <v>234</v>
      </c>
      <c r="D83" s="109">
        <v>11</v>
      </c>
      <c r="E83" s="92"/>
      <c r="F83" s="54" t="str">
        <f t="shared" si="2"/>
        <v/>
      </c>
    </row>
    <row r="84" spans="1:6">
      <c r="A84" s="140"/>
      <c r="B84" s="43" t="s">
        <v>255</v>
      </c>
      <c r="C84" s="105" t="s">
        <v>198</v>
      </c>
      <c r="D84" s="51">
        <v>3</v>
      </c>
      <c r="E84" s="39"/>
      <c r="F84" s="54" t="str">
        <f t="shared" si="2"/>
        <v/>
      </c>
    </row>
    <row r="85" spans="1:6" ht="57.5">
      <c r="A85" s="140" t="s">
        <v>33</v>
      </c>
      <c r="B85" s="73" t="s">
        <v>256</v>
      </c>
      <c r="C85" s="38"/>
      <c r="D85" s="164"/>
      <c r="E85" s="72"/>
      <c r="F85" s="54" t="str">
        <f t="shared" si="2"/>
        <v/>
      </c>
    </row>
    <row r="86" spans="1:6">
      <c r="A86" s="140"/>
      <c r="B86" s="43" t="s">
        <v>257</v>
      </c>
      <c r="C86" s="105" t="s">
        <v>198</v>
      </c>
      <c r="D86" s="51">
        <v>1</v>
      </c>
      <c r="E86" s="39"/>
      <c r="F86" s="54" t="str">
        <f t="shared" si="2"/>
        <v/>
      </c>
    </row>
    <row r="87" spans="1:6">
      <c r="A87" s="140" t="s">
        <v>34</v>
      </c>
      <c r="B87" s="73" t="s">
        <v>258</v>
      </c>
      <c r="C87" s="38"/>
      <c r="D87" s="164"/>
      <c r="E87" s="72"/>
      <c r="F87" s="54" t="str">
        <f t="shared" si="2"/>
        <v/>
      </c>
    </row>
    <row r="88" spans="1:6">
      <c r="A88" s="140"/>
      <c r="B88" s="43" t="s">
        <v>259</v>
      </c>
      <c r="C88" s="105" t="s">
        <v>198</v>
      </c>
      <c r="D88" s="51">
        <v>1</v>
      </c>
      <c r="E88" s="39"/>
      <c r="F88" s="54" t="str">
        <f t="shared" si="2"/>
        <v/>
      </c>
    </row>
    <row r="89" spans="1:6">
      <c r="A89" s="90" t="s">
        <v>211</v>
      </c>
      <c r="B89" s="89" t="s">
        <v>260</v>
      </c>
      <c r="C89" s="88"/>
      <c r="D89" s="87"/>
      <c r="E89" s="329" t="str">
        <f>IF(SUM(F31:F88)=0,"",SUM(F31:F88))</f>
        <v/>
      </c>
      <c r="F89" s="331"/>
    </row>
    <row r="90" spans="1:6">
      <c r="A90" s="129"/>
      <c r="B90" s="128"/>
      <c r="C90" s="119"/>
      <c r="D90" s="118"/>
      <c r="E90" s="127"/>
      <c r="F90" s="127"/>
    </row>
    <row r="91" spans="1:6">
      <c r="A91" s="140"/>
      <c r="B91" s="126"/>
      <c r="C91" s="120"/>
      <c r="D91" s="117"/>
      <c r="E91" s="136"/>
      <c r="F91" s="136"/>
    </row>
    <row r="92" spans="1:6">
      <c r="A92" s="140"/>
      <c r="B92" s="122"/>
      <c r="C92" s="120"/>
      <c r="D92" s="117"/>
      <c r="E92" s="136"/>
      <c r="F92" s="136"/>
    </row>
    <row r="93" spans="1:6" ht="15" thickBot="1">
      <c r="A93" s="144" t="s">
        <v>261</v>
      </c>
      <c r="B93" s="143" t="s">
        <v>262</v>
      </c>
      <c r="C93" s="151"/>
      <c r="D93" s="142"/>
      <c r="E93" s="141"/>
      <c r="F93" s="141"/>
    </row>
    <row r="94" spans="1:6">
      <c r="A94" s="102" t="s">
        <v>0</v>
      </c>
      <c r="B94" s="69" t="s">
        <v>263</v>
      </c>
      <c r="C94" s="120"/>
      <c r="D94" s="109"/>
      <c r="E94" s="75"/>
      <c r="F94" s="75"/>
    </row>
    <row r="95" spans="1:6">
      <c r="A95" s="102"/>
      <c r="B95" s="125" t="s">
        <v>264</v>
      </c>
      <c r="C95" s="120"/>
      <c r="D95" s="109"/>
      <c r="E95" s="75"/>
      <c r="F95" s="75"/>
    </row>
    <row r="96" spans="1:6">
      <c r="A96" s="102"/>
      <c r="B96" s="125" t="s">
        <v>265</v>
      </c>
      <c r="C96" s="120"/>
      <c r="D96" s="109"/>
      <c r="E96" s="75"/>
      <c r="F96" s="75"/>
    </row>
    <row r="97" spans="1:7">
      <c r="A97" s="102"/>
      <c r="B97" s="125" t="s">
        <v>266</v>
      </c>
      <c r="C97" s="120"/>
      <c r="D97" s="109"/>
      <c r="E97" s="75"/>
      <c r="F97" s="75"/>
    </row>
    <row r="98" spans="1:7">
      <c r="A98" s="102"/>
      <c r="B98" s="125" t="s">
        <v>267</v>
      </c>
      <c r="C98" s="120"/>
      <c r="D98" s="109"/>
      <c r="E98" s="75"/>
      <c r="F98" s="75"/>
    </row>
    <row r="99" spans="1:7">
      <c r="A99" s="102"/>
      <c r="B99" s="125" t="s">
        <v>268</v>
      </c>
      <c r="C99" s="120"/>
      <c r="D99" s="109"/>
      <c r="E99" s="75"/>
      <c r="F99" s="75"/>
    </row>
    <row r="100" spans="1:7">
      <c r="A100" s="102"/>
      <c r="B100" s="125" t="s">
        <v>269</v>
      </c>
      <c r="C100" s="120"/>
      <c r="D100" s="109"/>
      <c r="E100" s="75"/>
      <c r="F100" s="75"/>
    </row>
    <row r="101" spans="1:7">
      <c r="A101" s="102"/>
      <c r="B101" s="125" t="s">
        <v>270</v>
      </c>
      <c r="C101" s="120"/>
      <c r="D101" s="109"/>
      <c r="E101" s="75"/>
      <c r="F101" s="75"/>
    </row>
    <row r="102" spans="1:7" ht="23">
      <c r="A102" s="102"/>
      <c r="B102" s="125" t="s">
        <v>271</v>
      </c>
      <c r="C102" s="120"/>
      <c r="D102" s="109"/>
      <c r="E102" s="75"/>
      <c r="F102" s="75"/>
    </row>
    <row r="103" spans="1:7">
      <c r="A103" s="102"/>
      <c r="B103" s="69" t="s">
        <v>272</v>
      </c>
      <c r="C103" s="120"/>
      <c r="D103" s="109"/>
      <c r="E103" s="75"/>
      <c r="F103" s="75"/>
    </row>
    <row r="104" spans="1:7">
      <c r="A104" s="102"/>
      <c r="B104" s="69" t="s">
        <v>273</v>
      </c>
      <c r="C104" s="120"/>
      <c r="D104" s="109"/>
      <c r="E104" s="75"/>
      <c r="F104" s="75"/>
    </row>
    <row r="105" spans="1:7">
      <c r="A105" s="140"/>
      <c r="B105" s="43" t="s">
        <v>197</v>
      </c>
      <c r="C105" s="105" t="s">
        <v>198</v>
      </c>
      <c r="D105" s="51">
        <v>1</v>
      </c>
      <c r="E105" s="39"/>
      <c r="F105" s="54" t="str">
        <f t="shared" ref="F105" si="3">IF(D105*E105=0,"",D105*E105)</f>
        <v/>
      </c>
    </row>
    <row r="106" spans="1:7">
      <c r="A106" s="140"/>
      <c r="B106" s="132"/>
      <c r="C106" s="116"/>
      <c r="D106" s="106"/>
      <c r="E106" s="85"/>
      <c r="F106" s="84"/>
    </row>
    <row r="107" spans="1:7">
      <c r="A107" s="133"/>
      <c r="B107" s="131"/>
      <c r="C107" s="105"/>
      <c r="D107" s="104"/>
      <c r="E107" s="130"/>
      <c r="F107" s="130"/>
    </row>
    <row r="108" spans="1:7">
      <c r="A108" s="90" t="s">
        <v>261</v>
      </c>
      <c r="B108" s="89" t="s">
        <v>274</v>
      </c>
      <c r="C108" s="88"/>
      <c r="D108" s="87"/>
      <c r="E108" s="329" t="str">
        <f>IF(F105=0,"",F105)</f>
        <v/>
      </c>
      <c r="F108" s="332"/>
    </row>
    <row r="109" spans="1:7">
      <c r="A109" s="129"/>
      <c r="B109" s="128"/>
      <c r="C109" s="119"/>
      <c r="D109" s="118"/>
      <c r="E109" s="127"/>
      <c r="F109" s="127"/>
    </row>
    <row r="110" spans="1:7" ht="15" thickBot="1">
      <c r="A110" s="144" t="s">
        <v>275</v>
      </c>
      <c r="B110" s="143" t="s">
        <v>276</v>
      </c>
      <c r="C110" s="151"/>
      <c r="D110" s="142"/>
      <c r="E110" s="141"/>
      <c r="F110" s="141"/>
      <c r="G110" s="145"/>
    </row>
    <row r="111" spans="1:7" ht="34.5">
      <c r="A111" s="41" t="s">
        <v>0</v>
      </c>
      <c r="B111" s="59" t="s">
        <v>277</v>
      </c>
      <c r="C111" s="101"/>
      <c r="D111" s="68"/>
      <c r="E111" s="146"/>
      <c r="F111" s="214"/>
      <c r="G111" s="81"/>
    </row>
    <row r="112" spans="1:7">
      <c r="A112" s="140"/>
      <c r="B112" s="43" t="s">
        <v>197</v>
      </c>
      <c r="C112" s="105" t="s">
        <v>198</v>
      </c>
      <c r="D112" s="51">
        <v>1</v>
      </c>
      <c r="E112" s="39"/>
      <c r="F112" s="54" t="str">
        <f t="shared" ref="F112" si="4">IF(D112*E112=0,"",D112*E112)</f>
        <v/>
      </c>
      <c r="G112" s="81"/>
    </row>
    <row r="113" spans="1:7" ht="46">
      <c r="A113" s="150" t="s">
        <v>1</v>
      </c>
      <c r="B113" s="77" t="s">
        <v>278</v>
      </c>
      <c r="C113" s="76"/>
      <c r="D113" s="76"/>
      <c r="E113" s="82"/>
      <c r="F113" s="93"/>
      <c r="G113" s="81"/>
    </row>
    <row r="114" spans="1:7">
      <c r="A114" s="150"/>
      <c r="B114" s="77" t="s">
        <v>279</v>
      </c>
      <c r="C114" s="76"/>
      <c r="D114" s="76"/>
      <c r="E114" s="52"/>
      <c r="F114" s="223"/>
      <c r="G114" s="81"/>
    </row>
    <row r="115" spans="1:7">
      <c r="A115" s="150"/>
      <c r="B115" s="43" t="s">
        <v>200</v>
      </c>
      <c r="C115" s="105" t="s">
        <v>234</v>
      </c>
      <c r="D115" s="51">
        <v>40</v>
      </c>
      <c r="E115" s="39"/>
      <c r="F115" s="54" t="str">
        <f t="shared" ref="F115" si="5">IF(D115*E115=0,"",D115*E115)</f>
        <v/>
      </c>
      <c r="G115" s="81"/>
    </row>
    <row r="116" spans="1:7">
      <c r="A116" s="150" t="s">
        <v>2</v>
      </c>
      <c r="B116" s="77" t="s">
        <v>280</v>
      </c>
      <c r="C116" s="76"/>
      <c r="D116" s="76"/>
      <c r="E116" s="72"/>
      <c r="F116" s="72"/>
      <c r="G116" s="81"/>
    </row>
    <row r="117" spans="1:7">
      <c r="A117" s="150"/>
      <c r="B117" s="77" t="s">
        <v>281</v>
      </c>
      <c r="C117" s="76"/>
      <c r="D117" s="76"/>
      <c r="E117" s="52"/>
      <c r="F117" s="223"/>
      <c r="G117" s="81"/>
    </row>
    <row r="118" spans="1:7">
      <c r="A118" s="150"/>
      <c r="B118" s="43" t="s">
        <v>282</v>
      </c>
      <c r="C118" s="105" t="s">
        <v>234</v>
      </c>
      <c r="D118" s="51">
        <v>100</v>
      </c>
      <c r="E118" s="39"/>
      <c r="F118" s="54" t="str">
        <f t="shared" ref="F118" si="6">IF(D118*E118=0,"",D118*E118)</f>
        <v/>
      </c>
      <c r="G118" s="81"/>
    </row>
    <row r="119" spans="1:7" ht="23">
      <c r="A119" s="150" t="s">
        <v>5</v>
      </c>
      <c r="B119" s="77" t="s">
        <v>283</v>
      </c>
      <c r="C119" s="76"/>
      <c r="D119" s="76"/>
      <c r="E119" s="72"/>
      <c r="F119" s="78"/>
      <c r="G119" s="81"/>
    </row>
    <row r="120" spans="1:7">
      <c r="A120" s="140"/>
      <c r="B120" s="43" t="s">
        <v>284</v>
      </c>
      <c r="C120" s="105" t="s">
        <v>198</v>
      </c>
      <c r="D120" s="51">
        <v>1</v>
      </c>
      <c r="E120" s="39"/>
      <c r="F120" s="54" t="str">
        <f t="shared" ref="F120" si="7">IF(D120*E120=0,"",D120*E120)</f>
        <v/>
      </c>
      <c r="G120" s="160"/>
    </row>
    <row r="121" spans="1:7" ht="23">
      <c r="A121" s="150" t="s">
        <v>3</v>
      </c>
      <c r="B121" s="77" t="s">
        <v>285</v>
      </c>
      <c r="C121" s="76"/>
      <c r="D121" s="76"/>
      <c r="E121" s="52"/>
      <c r="F121" s="223"/>
      <c r="G121" s="81"/>
    </row>
    <row r="122" spans="1:7">
      <c r="A122" s="150"/>
      <c r="B122" s="43" t="s">
        <v>286</v>
      </c>
      <c r="C122" s="105" t="s">
        <v>158</v>
      </c>
      <c r="D122" s="51">
        <v>5</v>
      </c>
      <c r="E122" s="39"/>
      <c r="F122" s="54" t="str">
        <f t="shared" ref="F122" si="8">IF(D122*E122=0,"",D122*E122)</f>
        <v/>
      </c>
      <c r="G122" s="81"/>
    </row>
    <row r="123" spans="1:7">
      <c r="A123" s="140"/>
      <c r="B123" s="135"/>
      <c r="C123" s="120"/>
      <c r="D123" s="109"/>
      <c r="E123" s="136"/>
      <c r="F123" s="136"/>
      <c r="G123" s="145"/>
    </row>
    <row r="124" spans="1:7">
      <c r="A124" s="133"/>
      <c r="B124" s="131"/>
      <c r="C124" s="105"/>
      <c r="D124" s="104"/>
      <c r="E124" s="130"/>
      <c r="F124" s="130"/>
      <c r="G124" s="145"/>
    </row>
    <row r="125" spans="1:7">
      <c r="A125" s="90" t="s">
        <v>275</v>
      </c>
      <c r="B125" s="89" t="s">
        <v>287</v>
      </c>
      <c r="C125" s="88"/>
      <c r="D125" s="87"/>
      <c r="E125" s="329" t="str">
        <f>IF(SUM(F112:F122)=0,"",(SUM(F112:F122)))</f>
        <v/>
      </c>
      <c r="F125" s="332"/>
      <c r="G125" s="145"/>
    </row>
    <row r="126" spans="1:7">
      <c r="A126" s="129"/>
      <c r="B126" s="128"/>
      <c r="C126" s="119"/>
      <c r="D126" s="118"/>
      <c r="E126" s="127"/>
      <c r="F126" s="127"/>
      <c r="G126" s="145"/>
    </row>
    <row r="127" spans="1:7">
      <c r="A127" s="133"/>
      <c r="B127" s="131"/>
      <c r="C127" s="105"/>
      <c r="D127" s="104"/>
      <c r="E127" s="130"/>
      <c r="F127" s="130"/>
    </row>
    <row r="128" spans="1:7">
      <c r="A128" s="90"/>
      <c r="B128" s="89" t="s">
        <v>288</v>
      </c>
      <c r="C128" s="88"/>
      <c r="D128" s="87"/>
      <c r="E128" s="86"/>
      <c r="F128" s="86"/>
    </row>
    <row r="129" spans="1:7">
      <c r="A129" s="129"/>
      <c r="B129" s="128"/>
      <c r="C129" s="119"/>
      <c r="D129" s="118"/>
      <c r="E129" s="127"/>
      <c r="F129" s="127"/>
    </row>
    <row r="130" spans="1:7">
      <c r="A130" s="150"/>
      <c r="B130" s="149"/>
      <c r="C130" s="148"/>
      <c r="D130" s="147"/>
      <c r="E130" s="146"/>
      <c r="F130" s="146"/>
    </row>
    <row r="131" spans="1:7">
      <c r="A131" s="150" t="s">
        <v>194</v>
      </c>
      <c r="B131" s="123" t="s">
        <v>195</v>
      </c>
      <c r="C131" s="166"/>
      <c r="D131" s="147"/>
      <c r="E131" s="315" t="str">
        <f>+E16</f>
        <v/>
      </c>
      <c r="F131" s="315"/>
    </row>
    <row r="132" spans="1:7">
      <c r="A132" s="150"/>
      <c r="B132" s="149"/>
      <c r="C132" s="148"/>
      <c r="D132" s="147"/>
      <c r="E132" s="146"/>
      <c r="F132" s="91"/>
    </row>
    <row r="133" spans="1:7">
      <c r="A133" s="150" t="s">
        <v>202</v>
      </c>
      <c r="B133" s="123" t="s">
        <v>203</v>
      </c>
      <c r="C133" s="166"/>
      <c r="D133" s="147"/>
      <c r="E133" s="315" t="str">
        <f>+E26</f>
        <v/>
      </c>
      <c r="F133" s="315"/>
    </row>
    <row r="134" spans="1:7">
      <c r="A134" s="150"/>
      <c r="B134" s="123"/>
      <c r="C134" s="166"/>
      <c r="D134" s="114"/>
      <c r="E134" s="115"/>
      <c r="F134" s="91"/>
    </row>
    <row r="135" spans="1:7">
      <c r="A135" s="150" t="s">
        <v>211</v>
      </c>
      <c r="B135" s="123" t="s">
        <v>212</v>
      </c>
      <c r="C135" s="166"/>
      <c r="D135" s="114"/>
      <c r="E135" s="315" t="str">
        <f>+E89</f>
        <v/>
      </c>
      <c r="F135" s="315"/>
    </row>
    <row r="136" spans="1:7">
      <c r="A136" s="150"/>
      <c r="B136" s="123"/>
      <c r="C136" s="166"/>
      <c r="D136" s="114"/>
      <c r="E136" s="115"/>
      <c r="F136" s="91"/>
    </row>
    <row r="137" spans="1:7">
      <c r="A137" s="113" t="s">
        <v>261</v>
      </c>
      <c r="B137" s="112" t="s">
        <v>262</v>
      </c>
      <c r="C137" s="166"/>
      <c r="D137" s="114"/>
      <c r="E137" s="315" t="str">
        <f>+E108</f>
        <v/>
      </c>
      <c r="F137" s="316"/>
    </row>
    <row r="138" spans="1:7">
      <c r="A138" s="113"/>
      <c r="B138" s="112"/>
      <c r="C138" s="166"/>
      <c r="D138" s="114"/>
      <c r="E138" s="115"/>
      <c r="F138" s="91"/>
    </row>
    <row r="139" spans="1:7">
      <c r="A139" s="113" t="s">
        <v>275</v>
      </c>
      <c r="B139" s="112" t="s">
        <v>276</v>
      </c>
      <c r="C139" s="166"/>
      <c r="D139" s="114"/>
      <c r="E139" s="315" t="str">
        <f>+E125</f>
        <v/>
      </c>
      <c r="F139" s="315"/>
    </row>
    <row r="140" spans="1:7">
      <c r="A140" s="97"/>
      <c r="B140" s="96"/>
      <c r="C140" s="95"/>
      <c r="D140" s="67"/>
      <c r="E140" s="94"/>
      <c r="F140" s="213"/>
      <c r="G140" s="145"/>
    </row>
    <row r="141" spans="1:7">
      <c r="A141" s="140"/>
      <c r="B141" s="139" t="s">
        <v>289</v>
      </c>
      <c r="C141" s="166"/>
      <c r="D141" s="114"/>
      <c r="E141" s="66"/>
      <c r="F141" s="262" t="str">
        <f>IF(SUM(E131:E139)=0,"",SUM(E131:E139))</f>
        <v/>
      </c>
      <c r="G141" s="145"/>
    </row>
    <row r="142" spans="1:7">
      <c r="A142" s="113"/>
      <c r="B142" s="112"/>
      <c r="C142" s="209"/>
      <c r="D142" s="210"/>
      <c r="E142" s="211"/>
      <c r="F142" s="262"/>
      <c r="G142" s="145"/>
    </row>
    <row r="143" spans="1:7">
      <c r="A143" s="113"/>
      <c r="B143" s="71"/>
      <c r="C143" s="103"/>
      <c r="D143" s="98"/>
      <c r="E143" s="121"/>
      <c r="F143" s="121"/>
      <c r="G143" s="124"/>
    </row>
    <row r="144" spans="1:7">
      <c r="A144" s="159"/>
      <c r="B144" s="158"/>
      <c r="C144" s="157"/>
      <c r="D144" s="163"/>
      <c r="E144" s="156"/>
      <c r="F144" s="156"/>
      <c r="G144" s="155"/>
    </row>
    <row r="145" spans="1:7">
      <c r="A145" s="159"/>
      <c r="B145" s="158"/>
      <c r="C145" s="157"/>
      <c r="D145" s="163"/>
      <c r="E145" s="156"/>
      <c r="F145" s="156"/>
      <c r="G145" s="155"/>
    </row>
    <row r="146" spans="1:7">
      <c r="A146" s="159"/>
      <c r="B146" s="158"/>
      <c r="C146" s="157"/>
      <c r="D146" s="163"/>
      <c r="E146" s="156"/>
      <c r="F146" s="156"/>
      <c r="G146" s="155"/>
    </row>
    <row r="147" spans="1:7">
      <c r="A147" s="159"/>
      <c r="B147" s="158"/>
      <c r="C147" s="157"/>
      <c r="D147" s="163"/>
      <c r="E147" s="156"/>
      <c r="F147" s="156"/>
      <c r="G147" s="155"/>
    </row>
    <row r="148" spans="1:7">
      <c r="A148" s="159"/>
      <c r="B148" s="158"/>
      <c r="C148" s="157"/>
      <c r="D148" s="163"/>
      <c r="E148" s="156"/>
      <c r="F148" s="156"/>
      <c r="G148" s="155"/>
    </row>
    <row r="149" spans="1:7">
      <c r="A149" s="159"/>
      <c r="B149" s="158"/>
      <c r="C149" s="157"/>
      <c r="D149" s="163"/>
      <c r="E149" s="156"/>
      <c r="F149" s="156"/>
      <c r="G149" s="155"/>
    </row>
    <row r="150" spans="1:7">
      <c r="A150" s="159"/>
      <c r="B150" s="158"/>
      <c r="C150" s="157"/>
      <c r="D150" s="163"/>
      <c r="E150" s="156"/>
      <c r="F150" s="156"/>
      <c r="G150" s="155"/>
    </row>
    <row r="151" spans="1:7">
      <c r="A151" s="159"/>
      <c r="B151" s="158"/>
      <c r="C151" s="157"/>
      <c r="D151" s="163"/>
      <c r="E151" s="156"/>
      <c r="F151" s="156"/>
      <c r="G151" s="155"/>
    </row>
    <row r="152" spans="1:7">
      <c r="A152" s="159"/>
      <c r="B152" s="158"/>
      <c r="C152" s="157"/>
      <c r="D152" s="163"/>
      <c r="E152" s="156"/>
      <c r="F152" s="156"/>
      <c r="G152" s="155"/>
    </row>
    <row r="153" spans="1:7">
      <c r="A153" s="159"/>
      <c r="B153" s="158"/>
      <c r="C153" s="157"/>
      <c r="D153" s="163"/>
      <c r="E153" s="156"/>
      <c r="F153" s="156"/>
      <c r="G153" s="155"/>
    </row>
    <row r="154" spans="1:7">
      <c r="A154" s="159"/>
      <c r="B154" s="158"/>
      <c r="C154" s="157"/>
      <c r="D154" s="163"/>
      <c r="E154" s="156"/>
      <c r="F154" s="156"/>
      <c r="G154" s="155"/>
    </row>
    <row r="155" spans="1:7">
      <c r="A155" s="159"/>
      <c r="B155" s="158"/>
      <c r="C155" s="157"/>
      <c r="D155" s="163"/>
      <c r="E155" s="156"/>
      <c r="F155" s="156"/>
      <c r="G155" s="155"/>
    </row>
    <row r="156" spans="1:7">
      <c r="A156" s="159"/>
      <c r="B156" s="158"/>
      <c r="C156" s="157"/>
      <c r="D156" s="163"/>
      <c r="E156" s="156"/>
      <c r="F156" s="156"/>
      <c r="G156" s="155"/>
    </row>
  </sheetData>
  <mergeCells count="18">
    <mergeCell ref="E16:F16"/>
    <mergeCell ref="E89:F89"/>
    <mergeCell ref="E108:F108"/>
    <mergeCell ref="E125:F125"/>
    <mergeCell ref="E26:F26"/>
    <mergeCell ref="B2:D2"/>
    <mergeCell ref="B3:D3"/>
    <mergeCell ref="B4:D4"/>
    <mergeCell ref="B5:D5"/>
    <mergeCell ref="E2:F2"/>
    <mergeCell ref="E3:F3"/>
    <mergeCell ref="E4:F4"/>
    <mergeCell ref="E5:F5"/>
    <mergeCell ref="E139:F139"/>
    <mergeCell ref="E133:F133"/>
    <mergeCell ref="E135:F135"/>
    <mergeCell ref="E131:F131"/>
    <mergeCell ref="E137:F1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8"/>
  <sheetViews>
    <sheetView view="pageBreakPreview" topLeftCell="A112" zoomScale="115" zoomScaleNormal="130" zoomScaleSheetLayoutView="115" workbookViewId="0">
      <selection activeCell="J76" sqref="J76"/>
    </sheetView>
  </sheetViews>
  <sheetFormatPr defaultRowHeight="14.5"/>
  <cols>
    <col min="8" max="8" width="10.54296875" customWidth="1"/>
  </cols>
  <sheetData>
    <row r="1" spans="1:9" ht="22" customHeight="1">
      <c r="A1" s="312" t="s">
        <v>290</v>
      </c>
      <c r="B1" s="312"/>
      <c r="C1" s="312"/>
      <c r="D1" s="312"/>
      <c r="E1" s="312"/>
      <c r="F1" s="312"/>
      <c r="G1" s="312"/>
      <c r="H1" s="312"/>
      <c r="I1" s="212"/>
    </row>
    <row r="2" spans="1:9">
      <c r="A2" s="224"/>
      <c r="B2" s="224"/>
      <c r="C2" s="224"/>
      <c r="D2" s="224"/>
      <c r="E2" s="224"/>
      <c r="F2" s="224"/>
      <c r="G2" s="224"/>
      <c r="H2" s="224"/>
      <c r="I2" s="212"/>
    </row>
    <row r="3" spans="1:9" ht="14.5" customHeight="1">
      <c r="A3" s="224"/>
      <c r="B3" s="340" t="s">
        <v>291</v>
      </c>
      <c r="C3" s="340"/>
      <c r="D3" s="340"/>
      <c r="E3" s="224"/>
      <c r="F3" s="224"/>
      <c r="G3" s="224"/>
      <c r="H3" s="224"/>
      <c r="I3" s="212"/>
    </row>
    <row r="4" spans="1:9">
      <c r="A4" s="224"/>
      <c r="B4" s="224"/>
      <c r="C4" s="224"/>
      <c r="D4" s="224"/>
      <c r="E4" s="224"/>
      <c r="F4" s="224"/>
      <c r="G4" s="224"/>
      <c r="H4" s="224"/>
      <c r="I4" s="212"/>
    </row>
    <row r="5" spans="1:9" ht="14.5" customHeight="1">
      <c r="A5" s="337" t="s">
        <v>292</v>
      </c>
      <c r="B5" s="337"/>
      <c r="C5" s="337"/>
      <c r="D5" s="337"/>
      <c r="E5" s="337"/>
      <c r="F5" s="337"/>
      <c r="G5" s="337"/>
      <c r="H5" s="337"/>
      <c r="I5" s="212"/>
    </row>
    <row r="6" spans="1:9" ht="14.5" customHeight="1">
      <c r="A6" s="249" t="s">
        <v>293</v>
      </c>
      <c r="B6" s="341" t="s">
        <v>294</v>
      </c>
      <c r="C6" s="341"/>
      <c r="D6" s="341"/>
      <c r="E6" s="341"/>
      <c r="F6" s="341"/>
      <c r="G6" s="250"/>
      <c r="H6" s="251"/>
      <c r="I6" s="212"/>
    </row>
    <row r="7" spans="1:9" ht="14.5" customHeight="1">
      <c r="A7" s="249" t="s">
        <v>293</v>
      </c>
      <c r="B7" s="342" t="s">
        <v>295</v>
      </c>
      <c r="C7" s="342"/>
      <c r="D7" s="342"/>
      <c r="E7" s="342"/>
      <c r="F7" s="342"/>
      <c r="G7" s="250"/>
      <c r="H7" s="251"/>
      <c r="I7" s="212"/>
    </row>
    <row r="8" spans="1:9" ht="14.5" customHeight="1">
      <c r="A8" s="249" t="s">
        <v>293</v>
      </c>
      <c r="B8" s="343" t="s">
        <v>296</v>
      </c>
      <c r="C8" s="343"/>
      <c r="D8" s="343"/>
      <c r="E8" s="343"/>
      <c r="F8" s="343"/>
      <c r="G8" s="250"/>
      <c r="H8" s="251"/>
      <c r="I8" s="212"/>
    </row>
    <row r="9" spans="1:9" ht="14.5" customHeight="1">
      <c r="A9" s="249" t="s">
        <v>293</v>
      </c>
      <c r="B9" s="344" t="s">
        <v>297</v>
      </c>
      <c r="C9" s="344"/>
      <c r="D9" s="344"/>
      <c r="E9" s="344"/>
      <c r="F9" s="344"/>
      <c r="G9" s="250"/>
      <c r="H9" s="251"/>
      <c r="I9" s="212"/>
    </row>
    <row r="10" spans="1:9" ht="14.5" customHeight="1">
      <c r="A10" s="249" t="s">
        <v>293</v>
      </c>
      <c r="B10" s="339" t="s">
        <v>298</v>
      </c>
      <c r="C10" s="339"/>
      <c r="D10" s="339"/>
      <c r="E10" s="339"/>
      <c r="F10" s="339"/>
      <c r="G10" s="250"/>
      <c r="H10" s="251"/>
      <c r="I10" s="212"/>
    </row>
    <row r="11" spans="1:9" ht="14.5" customHeight="1">
      <c r="A11" s="249" t="s">
        <v>293</v>
      </c>
      <c r="B11" s="339" t="s">
        <v>299</v>
      </c>
      <c r="C11" s="339"/>
      <c r="D11" s="339"/>
      <c r="E11" s="339"/>
      <c r="F11" s="339"/>
      <c r="G11" s="250"/>
      <c r="H11" s="251"/>
      <c r="I11" s="212"/>
    </row>
    <row r="12" spans="1:9" ht="14.5" customHeight="1">
      <c r="A12" s="249" t="s">
        <v>293</v>
      </c>
      <c r="B12" s="339" t="s">
        <v>300</v>
      </c>
      <c r="C12" s="339"/>
      <c r="D12" s="339"/>
      <c r="E12" s="339"/>
      <c r="F12" s="339"/>
      <c r="G12" s="250"/>
      <c r="H12" s="251"/>
      <c r="I12" s="212"/>
    </row>
    <row r="13" spans="1:9" ht="14.5" customHeight="1">
      <c r="A13" s="249" t="s">
        <v>293</v>
      </c>
      <c r="B13" s="339" t="s">
        <v>301</v>
      </c>
      <c r="C13" s="339"/>
      <c r="D13" s="339"/>
      <c r="E13" s="339"/>
      <c r="F13" s="339"/>
      <c r="G13" s="250"/>
      <c r="H13" s="251"/>
      <c r="I13" s="212"/>
    </row>
    <row r="14" spans="1:9" ht="14.5" customHeight="1">
      <c r="A14" s="249" t="s">
        <v>293</v>
      </c>
      <c r="B14" s="337" t="s">
        <v>302</v>
      </c>
      <c r="C14" s="337"/>
      <c r="D14" s="337"/>
      <c r="E14" s="337"/>
      <c r="F14" s="337"/>
      <c r="G14" s="337"/>
      <c r="H14" s="337"/>
      <c r="I14" s="212"/>
    </row>
    <row r="15" spans="1:9" ht="14.5" customHeight="1">
      <c r="A15" s="337" t="s">
        <v>303</v>
      </c>
      <c r="B15" s="337"/>
      <c r="C15" s="337"/>
      <c r="D15" s="337"/>
      <c r="E15" s="337"/>
      <c r="F15" s="337"/>
      <c r="G15" s="337"/>
      <c r="H15" s="337"/>
      <c r="I15" s="212"/>
    </row>
    <row r="16" spans="1:9" ht="14.5" customHeight="1">
      <c r="A16" s="337" t="s">
        <v>304</v>
      </c>
      <c r="B16" s="337"/>
      <c r="C16" s="337"/>
      <c r="D16" s="337"/>
      <c r="E16" s="337"/>
      <c r="F16" s="337"/>
      <c r="G16" s="337"/>
      <c r="H16" s="337"/>
      <c r="I16" s="212"/>
    </row>
    <row r="17" spans="1:9" ht="14.5" customHeight="1">
      <c r="A17" s="335" t="s">
        <v>305</v>
      </c>
      <c r="B17" s="335"/>
      <c r="C17" s="335"/>
      <c r="D17" s="335"/>
      <c r="E17" s="335"/>
      <c r="F17" s="335"/>
      <c r="G17" s="335"/>
      <c r="H17" s="335"/>
      <c r="I17" s="212"/>
    </row>
    <row r="18" spans="1:9" ht="14.5" customHeight="1">
      <c r="A18" s="337" t="s">
        <v>306</v>
      </c>
      <c r="B18" s="337"/>
      <c r="C18" s="337"/>
      <c r="D18" s="337"/>
      <c r="E18" s="337"/>
      <c r="F18" s="337"/>
      <c r="G18" s="337"/>
      <c r="H18" s="337"/>
      <c r="I18" s="212"/>
    </row>
    <row r="19" spans="1:9" ht="14.5" customHeight="1">
      <c r="A19" s="336" t="s">
        <v>307</v>
      </c>
      <c r="B19" s="336"/>
      <c r="C19" s="336"/>
      <c r="D19" s="336"/>
      <c r="E19" s="336"/>
      <c r="F19" s="336"/>
      <c r="G19" s="336"/>
      <c r="H19" s="336"/>
      <c r="I19" s="212"/>
    </row>
    <row r="20" spans="1:9" ht="14.5" customHeight="1">
      <c r="A20" s="336" t="s">
        <v>308</v>
      </c>
      <c r="B20" s="336"/>
      <c r="C20" s="336"/>
      <c r="D20" s="336"/>
      <c r="E20" s="336"/>
      <c r="F20" s="336"/>
      <c r="G20" s="336"/>
      <c r="H20" s="336"/>
      <c r="I20" s="212"/>
    </row>
    <row r="21" spans="1:9" ht="14.5" customHeight="1">
      <c r="A21" s="336" t="s">
        <v>309</v>
      </c>
      <c r="B21" s="336"/>
      <c r="C21" s="336"/>
      <c r="D21" s="336"/>
      <c r="E21" s="336"/>
      <c r="F21" s="336"/>
      <c r="G21" s="336"/>
      <c r="H21" s="336"/>
      <c r="I21" s="212"/>
    </row>
    <row r="22" spans="1:9" ht="14.5" customHeight="1">
      <c r="A22" s="336" t="s">
        <v>310</v>
      </c>
      <c r="B22" s="336"/>
      <c r="C22" s="336"/>
      <c r="D22" s="336"/>
      <c r="E22" s="336"/>
      <c r="F22" s="336"/>
      <c r="G22" s="336"/>
      <c r="H22" s="336"/>
      <c r="I22" s="212"/>
    </row>
    <row r="23" spans="1:9" ht="14.5" customHeight="1">
      <c r="A23" s="336" t="s">
        <v>311</v>
      </c>
      <c r="B23" s="336"/>
      <c r="C23" s="336"/>
      <c r="D23" s="336"/>
      <c r="E23" s="336"/>
      <c r="F23" s="336"/>
      <c r="G23" s="336"/>
      <c r="H23" s="336"/>
      <c r="I23" s="212"/>
    </row>
    <row r="24" spans="1:9" ht="14.5" customHeight="1">
      <c r="A24" s="336" t="s">
        <v>312</v>
      </c>
      <c r="B24" s="336"/>
      <c r="C24" s="336"/>
      <c r="D24" s="336"/>
      <c r="E24" s="336"/>
      <c r="F24" s="336"/>
      <c r="G24" s="336"/>
      <c r="H24" s="336"/>
      <c r="I24" s="212"/>
    </row>
    <row r="25" spans="1:9" ht="14.5" customHeight="1">
      <c r="A25" s="253"/>
      <c r="B25" s="336" t="s">
        <v>313</v>
      </c>
      <c r="C25" s="336"/>
      <c r="D25" s="336"/>
      <c r="E25" s="336"/>
      <c r="F25" s="336"/>
      <c r="G25" s="336"/>
      <c r="H25" s="336"/>
      <c r="I25" s="212"/>
    </row>
    <row r="26" spans="1:9" ht="14.5" customHeight="1">
      <c r="A26" s="253"/>
      <c r="B26" s="336" t="s">
        <v>314</v>
      </c>
      <c r="C26" s="336"/>
      <c r="D26" s="336"/>
      <c r="E26" s="336"/>
      <c r="F26" s="336"/>
      <c r="G26" s="336"/>
      <c r="H26" s="336"/>
      <c r="I26" s="212"/>
    </row>
    <row r="27" spans="1:9">
      <c r="A27" s="253"/>
      <c r="B27" s="338" t="s">
        <v>315</v>
      </c>
      <c r="C27" s="338"/>
      <c r="D27" s="338"/>
      <c r="E27" s="338"/>
      <c r="F27" s="338"/>
      <c r="G27" s="338"/>
      <c r="H27" s="338"/>
      <c r="I27" s="212"/>
    </row>
    <row r="28" spans="1:9" ht="14.5" customHeight="1">
      <c r="A28" s="253"/>
      <c r="B28" s="336" t="s">
        <v>316</v>
      </c>
      <c r="C28" s="336"/>
      <c r="D28" s="336"/>
      <c r="E28" s="336"/>
      <c r="F28" s="336"/>
      <c r="G28" s="336"/>
      <c r="H28" s="336"/>
      <c r="I28" s="212"/>
    </row>
    <row r="29" spans="1:9" ht="14.5" customHeight="1">
      <c r="A29" s="253"/>
      <c r="B29" s="336" t="s">
        <v>317</v>
      </c>
      <c r="C29" s="336"/>
      <c r="D29" s="336"/>
      <c r="E29" s="336"/>
      <c r="F29" s="336"/>
      <c r="G29" s="336"/>
      <c r="H29" s="336"/>
      <c r="I29" s="212"/>
    </row>
    <row r="30" spans="1:9">
      <c r="A30" s="253"/>
      <c r="B30" s="252"/>
      <c r="C30" s="252"/>
      <c r="D30" s="252"/>
      <c r="E30" s="252"/>
      <c r="F30" s="252"/>
      <c r="G30" s="252"/>
      <c r="H30" s="252"/>
      <c r="I30" s="212"/>
    </row>
    <row r="31" spans="1:9" ht="14.5" customHeight="1">
      <c r="A31" s="302" t="s">
        <v>318</v>
      </c>
      <c r="B31" s="302"/>
      <c r="C31" s="302"/>
      <c r="D31" s="302"/>
      <c r="E31" s="302"/>
      <c r="F31" s="302"/>
      <c r="G31" s="302"/>
      <c r="H31" s="302"/>
      <c r="I31" s="212"/>
    </row>
    <row r="32" spans="1:9" ht="14.5" customHeight="1">
      <c r="A32" s="228" t="s">
        <v>0</v>
      </c>
      <c r="B32" s="288" t="s">
        <v>372</v>
      </c>
      <c r="C32" s="288"/>
      <c r="D32" s="288"/>
      <c r="E32" s="288"/>
      <c r="F32" s="229"/>
      <c r="G32" s="228"/>
      <c r="H32" s="229"/>
      <c r="I32" s="212"/>
    </row>
    <row r="33" spans="1:9">
      <c r="A33" s="228"/>
      <c r="B33" s="288"/>
      <c r="C33" s="288"/>
      <c r="D33" s="288"/>
      <c r="E33" s="288"/>
      <c r="F33" s="229"/>
      <c r="G33" s="228"/>
      <c r="H33" s="229"/>
      <c r="I33" s="212"/>
    </row>
    <row r="34" spans="1:9">
      <c r="A34" s="228"/>
      <c r="B34" s="288"/>
      <c r="C34" s="288"/>
      <c r="D34" s="288"/>
      <c r="E34" s="288"/>
      <c r="F34" s="229"/>
      <c r="G34" s="228"/>
      <c r="H34" s="229"/>
      <c r="I34" s="212"/>
    </row>
    <row r="35" spans="1:9">
      <c r="A35" s="228"/>
      <c r="B35" s="288"/>
      <c r="C35" s="288"/>
      <c r="D35" s="288"/>
      <c r="E35" s="288"/>
      <c r="F35" s="229"/>
      <c r="G35" s="228"/>
      <c r="H35" s="229"/>
      <c r="I35" s="212"/>
    </row>
    <row r="36" spans="1:9">
      <c r="A36" s="228"/>
      <c r="B36" s="288"/>
      <c r="C36" s="288"/>
      <c r="D36" s="288"/>
      <c r="E36" s="288"/>
      <c r="F36" s="229"/>
      <c r="G36" s="228"/>
      <c r="H36" s="229"/>
      <c r="I36" s="212"/>
    </row>
    <row r="37" spans="1:9">
      <c r="A37" s="228"/>
      <c r="B37" s="288"/>
      <c r="C37" s="288"/>
      <c r="D37" s="288"/>
      <c r="E37" s="288"/>
      <c r="F37" s="229"/>
      <c r="G37" s="228"/>
      <c r="H37" s="229"/>
      <c r="I37" s="212"/>
    </row>
    <row r="38" spans="1:9" ht="9.5" customHeight="1">
      <c r="A38" s="228"/>
      <c r="B38" s="288"/>
      <c r="C38" s="288"/>
      <c r="D38" s="288"/>
      <c r="E38" s="288"/>
      <c r="F38" s="229"/>
      <c r="G38" s="228"/>
      <c r="H38" s="229"/>
      <c r="I38" s="212"/>
    </row>
    <row r="39" spans="1:9" ht="14.5" customHeight="1">
      <c r="A39" s="228"/>
      <c r="B39" s="288" t="s">
        <v>319</v>
      </c>
      <c r="C39" s="288"/>
      <c r="D39" s="288"/>
      <c r="E39" s="288"/>
      <c r="F39" s="229"/>
      <c r="G39" s="228"/>
      <c r="H39" s="229"/>
      <c r="I39" s="212"/>
    </row>
    <row r="40" spans="1:9" ht="14.5" customHeight="1">
      <c r="A40" s="228"/>
      <c r="B40" s="288" t="s">
        <v>320</v>
      </c>
      <c r="C40" s="288"/>
      <c r="D40" s="288"/>
      <c r="E40" s="288"/>
      <c r="F40" s="229"/>
      <c r="G40" s="228"/>
      <c r="H40" s="229"/>
      <c r="I40" s="212"/>
    </row>
    <row r="41" spans="1:9" ht="14.5" customHeight="1">
      <c r="A41" s="228"/>
      <c r="B41" s="288" t="s">
        <v>321</v>
      </c>
      <c r="C41" s="288"/>
      <c r="D41" s="288"/>
      <c r="E41" s="288"/>
      <c r="F41" s="229"/>
      <c r="G41" s="228"/>
      <c r="H41" s="229"/>
      <c r="I41" s="212"/>
    </row>
    <row r="42" spans="1:9">
      <c r="A42" s="228"/>
      <c r="B42" s="288"/>
      <c r="C42" s="288"/>
      <c r="D42" s="288"/>
      <c r="E42" s="288"/>
      <c r="F42" s="229"/>
      <c r="G42" s="228"/>
      <c r="H42" s="229"/>
      <c r="I42" s="212"/>
    </row>
    <row r="43" spans="1:9" ht="14.5" customHeight="1">
      <c r="A43" s="228"/>
      <c r="B43" s="288" t="s">
        <v>320</v>
      </c>
      <c r="C43" s="288"/>
      <c r="D43" s="288"/>
      <c r="E43" s="288"/>
      <c r="F43" s="229"/>
      <c r="G43" s="228"/>
      <c r="H43" s="229"/>
      <c r="I43" s="212"/>
    </row>
    <row r="44" spans="1:9">
      <c r="A44" s="228"/>
      <c r="B44" s="248" t="s">
        <v>322</v>
      </c>
      <c r="C44" s="248"/>
      <c r="D44" s="248"/>
      <c r="E44" s="248"/>
      <c r="F44" s="229"/>
      <c r="G44" s="228"/>
      <c r="H44" s="229"/>
      <c r="I44" s="212"/>
    </row>
    <row r="45" spans="1:9" ht="14.5" customHeight="1">
      <c r="A45" s="228"/>
      <c r="B45" s="288" t="s">
        <v>350</v>
      </c>
      <c r="C45" s="288"/>
      <c r="D45" s="288"/>
      <c r="E45" s="288"/>
      <c r="F45" s="229"/>
      <c r="G45" s="228"/>
      <c r="H45" s="229"/>
      <c r="I45" s="212"/>
    </row>
    <row r="46" spans="1:9" ht="14.5" customHeight="1">
      <c r="A46" s="228"/>
      <c r="B46" s="288" t="s">
        <v>351</v>
      </c>
      <c r="C46" s="288"/>
      <c r="D46" s="288"/>
      <c r="E46" s="288"/>
      <c r="F46" s="229"/>
      <c r="G46" s="228"/>
      <c r="H46" s="229"/>
      <c r="I46" s="212"/>
    </row>
    <row r="47" spans="1:9" ht="14.5" customHeight="1">
      <c r="A47" s="228"/>
      <c r="B47" s="288" t="s">
        <v>323</v>
      </c>
      <c r="C47" s="288"/>
      <c r="D47" s="288"/>
      <c r="E47" s="288"/>
      <c r="F47" s="229"/>
      <c r="G47" s="228"/>
      <c r="H47" s="229"/>
      <c r="I47" s="212"/>
    </row>
    <row r="48" spans="1:9">
      <c r="A48" s="228"/>
      <c r="B48" s="288" t="s">
        <v>324</v>
      </c>
      <c r="C48" s="288"/>
      <c r="D48" s="288"/>
      <c r="E48" s="288"/>
      <c r="F48" s="229"/>
      <c r="G48" s="228"/>
      <c r="H48" s="229"/>
      <c r="I48" s="212"/>
    </row>
    <row r="49" spans="1:9" ht="14.5" customHeight="1">
      <c r="A49" s="228"/>
      <c r="B49" s="288" t="s">
        <v>352</v>
      </c>
      <c r="C49" s="288"/>
      <c r="D49" s="288"/>
      <c r="E49" s="288"/>
      <c r="F49" s="229"/>
      <c r="G49" s="228"/>
      <c r="H49" s="229"/>
      <c r="I49" s="212"/>
    </row>
    <row r="50" spans="1:9" ht="14.5" customHeight="1">
      <c r="A50" s="228"/>
      <c r="B50" s="288" t="s">
        <v>353</v>
      </c>
      <c r="C50" s="288"/>
      <c r="D50" s="288"/>
      <c r="E50" s="288"/>
      <c r="F50" s="229"/>
      <c r="G50" s="228"/>
      <c r="H50" s="229"/>
      <c r="I50" s="212"/>
    </row>
    <row r="51" spans="1:9" s="256" customFormat="1" ht="14.5" customHeight="1">
      <c r="A51" s="261"/>
      <c r="B51" s="288" t="s">
        <v>354</v>
      </c>
      <c r="C51" s="288"/>
      <c r="D51" s="288"/>
      <c r="E51" s="288"/>
      <c r="F51" s="229"/>
      <c r="G51" s="261"/>
      <c r="H51" s="229"/>
    </row>
    <row r="52" spans="1:9" ht="14.5" customHeight="1">
      <c r="A52" s="228"/>
      <c r="B52" s="288" t="s">
        <v>323</v>
      </c>
      <c r="C52" s="288"/>
      <c r="D52" s="288"/>
      <c r="E52" s="288"/>
      <c r="F52" s="229"/>
      <c r="G52" s="228"/>
      <c r="H52" s="229"/>
      <c r="I52" s="212"/>
    </row>
    <row r="53" spans="1:9" ht="14.5" customHeight="1">
      <c r="A53" s="228"/>
      <c r="B53" s="288" t="s">
        <v>355</v>
      </c>
      <c r="C53" s="288"/>
      <c r="D53" s="288"/>
      <c r="E53" s="288"/>
      <c r="F53" s="229"/>
      <c r="G53" s="228"/>
      <c r="H53" s="229"/>
      <c r="I53" s="212"/>
    </row>
    <row r="54" spans="1:9" ht="14.5" customHeight="1">
      <c r="A54" s="228"/>
      <c r="B54" s="288" t="s">
        <v>356</v>
      </c>
      <c r="C54" s="288"/>
      <c r="D54" s="288"/>
      <c r="E54" s="288"/>
      <c r="F54" s="229"/>
      <c r="G54" s="228"/>
      <c r="H54" s="229"/>
      <c r="I54" s="212"/>
    </row>
    <row r="55" spans="1:9" ht="14.5" customHeight="1">
      <c r="A55" s="228"/>
      <c r="B55" s="288" t="s">
        <v>357</v>
      </c>
      <c r="C55" s="288"/>
      <c r="D55" s="288"/>
      <c r="E55" s="288"/>
      <c r="F55" s="229"/>
      <c r="G55" s="228"/>
      <c r="H55" s="229"/>
      <c r="I55" s="212"/>
    </row>
    <row r="56" spans="1:9" ht="14.5" customHeight="1">
      <c r="A56" s="228"/>
      <c r="B56" s="288" t="s">
        <v>358</v>
      </c>
      <c r="C56" s="288"/>
      <c r="D56" s="288"/>
      <c r="E56" s="288"/>
      <c r="F56" s="229"/>
      <c r="G56" s="228"/>
      <c r="H56" s="229"/>
      <c r="I56" s="212"/>
    </row>
    <row r="57" spans="1:9" ht="14.5" customHeight="1">
      <c r="A57" s="228"/>
      <c r="B57" s="288" t="s">
        <v>325</v>
      </c>
      <c r="C57" s="288"/>
      <c r="D57" s="288"/>
      <c r="E57" s="288"/>
      <c r="F57" s="229"/>
      <c r="G57" s="228"/>
      <c r="H57" s="229"/>
      <c r="I57" s="212"/>
    </row>
    <row r="58" spans="1:9">
      <c r="A58" s="228"/>
      <c r="B58" s="288"/>
      <c r="C58" s="288"/>
      <c r="D58" s="288"/>
      <c r="E58" s="288"/>
      <c r="F58" s="229"/>
      <c r="G58" s="228"/>
      <c r="H58" s="229"/>
      <c r="I58" s="212"/>
    </row>
    <row r="59" spans="1:9" ht="12" customHeight="1">
      <c r="A59" s="228"/>
      <c r="B59" s="288"/>
      <c r="C59" s="288"/>
      <c r="D59" s="288"/>
      <c r="E59" s="288"/>
      <c r="F59" s="229"/>
      <c r="G59" s="228"/>
      <c r="H59" s="229"/>
      <c r="I59" s="212"/>
    </row>
    <row r="60" spans="1:9" s="256" customFormat="1">
      <c r="A60" s="261"/>
      <c r="B60" s="288" t="s">
        <v>359</v>
      </c>
      <c r="C60" s="288"/>
      <c r="D60" s="288"/>
      <c r="E60" s="288"/>
      <c r="F60" s="229"/>
      <c r="G60" s="261"/>
      <c r="H60" s="229"/>
    </row>
    <row r="61" spans="1:9" ht="14.5" customHeight="1">
      <c r="A61" s="228"/>
      <c r="B61" s="288" t="s">
        <v>326</v>
      </c>
      <c r="C61" s="288"/>
      <c r="D61" s="288"/>
      <c r="E61" s="288"/>
      <c r="F61" s="229"/>
      <c r="G61" s="228"/>
      <c r="H61" s="229"/>
      <c r="I61" s="212"/>
    </row>
    <row r="62" spans="1:9" ht="14.5" customHeight="1">
      <c r="A62" s="228"/>
      <c r="B62" s="288" t="s">
        <v>327</v>
      </c>
      <c r="C62" s="288"/>
      <c r="D62" s="288"/>
      <c r="E62" s="288"/>
      <c r="F62" s="229"/>
      <c r="G62" s="228"/>
      <c r="H62" s="229"/>
      <c r="I62" s="212"/>
    </row>
    <row r="63" spans="1:9" ht="14.5" customHeight="1">
      <c r="A63" s="228"/>
      <c r="B63" s="288" t="s">
        <v>328</v>
      </c>
      <c r="C63" s="288"/>
      <c r="D63" s="288"/>
      <c r="E63" s="288"/>
      <c r="F63" s="229"/>
      <c r="G63" s="228"/>
      <c r="H63" s="229"/>
      <c r="I63" s="212"/>
    </row>
    <row r="64" spans="1:9" ht="14.5" customHeight="1">
      <c r="A64" s="228"/>
      <c r="B64" s="334" t="s">
        <v>360</v>
      </c>
      <c r="C64" s="334"/>
      <c r="D64" s="334"/>
      <c r="E64" s="334"/>
      <c r="F64" s="229"/>
      <c r="G64" s="228"/>
      <c r="H64" s="229"/>
      <c r="I64" s="212"/>
    </row>
    <row r="65" spans="1:9">
      <c r="A65" s="228"/>
      <c r="B65" s="230"/>
      <c r="C65" s="228" t="s">
        <v>329</v>
      </c>
      <c r="D65" s="231"/>
      <c r="E65" s="228"/>
      <c r="F65" s="231">
        <v>1</v>
      </c>
      <c r="G65" s="229"/>
      <c r="H65" s="244" t="str">
        <f>IF(F65*G65=0,"",F65*G65)</f>
        <v/>
      </c>
      <c r="I65" s="212"/>
    </row>
    <row r="66" spans="1:9" ht="14.5" customHeight="1">
      <c r="A66" s="228">
        <v>2</v>
      </c>
      <c r="B66" s="288" t="s">
        <v>361</v>
      </c>
      <c r="C66" s="288"/>
      <c r="D66" s="288"/>
      <c r="E66" s="288"/>
      <c r="F66" s="229"/>
      <c r="G66" s="228"/>
      <c r="H66" s="244" t="str">
        <f t="shared" ref="H66:H100" si="0">IF(F66*G66=0,"",F66*G66)</f>
        <v/>
      </c>
      <c r="I66" s="212"/>
    </row>
    <row r="67" spans="1:9">
      <c r="A67" s="228"/>
      <c r="B67" s="288"/>
      <c r="C67" s="288"/>
      <c r="D67" s="288"/>
      <c r="E67" s="288"/>
      <c r="F67" s="229"/>
      <c r="G67" s="228"/>
      <c r="H67" s="244" t="str">
        <f t="shared" si="0"/>
        <v/>
      </c>
      <c r="I67" s="212"/>
    </row>
    <row r="68" spans="1:9" s="256" customFormat="1">
      <c r="A68" s="261"/>
      <c r="B68" s="288"/>
      <c r="C68" s="288"/>
      <c r="D68" s="288"/>
      <c r="E68" s="288"/>
      <c r="F68" s="229"/>
      <c r="G68" s="261"/>
      <c r="H68" s="244"/>
    </row>
    <row r="69" spans="1:9" s="256" customFormat="1">
      <c r="A69" s="261"/>
      <c r="B69" s="288"/>
      <c r="C69" s="288"/>
      <c r="D69" s="288"/>
      <c r="E69" s="288"/>
      <c r="F69" s="229"/>
      <c r="G69" s="261"/>
      <c r="H69" s="244"/>
    </row>
    <row r="70" spans="1:9" s="256" customFormat="1">
      <c r="A70" s="261"/>
      <c r="B70" s="288"/>
      <c r="C70" s="288"/>
      <c r="D70" s="288"/>
      <c r="E70" s="288"/>
      <c r="F70" s="229"/>
      <c r="G70" s="261"/>
      <c r="H70" s="244"/>
    </row>
    <row r="71" spans="1:9" s="256" customFormat="1">
      <c r="A71" s="261"/>
      <c r="B71" s="288"/>
      <c r="C71" s="288"/>
      <c r="D71" s="288"/>
      <c r="E71" s="288"/>
      <c r="F71" s="229"/>
      <c r="G71" s="261"/>
      <c r="H71" s="244"/>
    </row>
    <row r="72" spans="1:9" s="256" customFormat="1">
      <c r="A72" s="261"/>
      <c r="B72" s="288"/>
      <c r="C72" s="288"/>
      <c r="D72" s="288"/>
      <c r="E72" s="288"/>
      <c r="F72" s="229"/>
      <c r="G72" s="261"/>
      <c r="H72" s="244"/>
    </row>
    <row r="73" spans="1:9" s="256" customFormat="1">
      <c r="A73" s="261"/>
      <c r="B73" s="288"/>
      <c r="C73" s="288"/>
      <c r="D73" s="288"/>
      <c r="E73" s="288"/>
      <c r="F73" s="229"/>
      <c r="G73" s="261"/>
      <c r="H73" s="244"/>
    </row>
    <row r="74" spans="1:9" s="256" customFormat="1">
      <c r="A74" s="261"/>
      <c r="B74" s="288"/>
      <c r="C74" s="288"/>
      <c r="D74" s="288"/>
      <c r="E74" s="288"/>
      <c r="F74" s="229"/>
      <c r="G74" s="261"/>
      <c r="H74" s="244"/>
    </row>
    <row r="75" spans="1:9" s="256" customFormat="1">
      <c r="A75" s="261"/>
      <c r="B75" s="288"/>
      <c r="C75" s="288"/>
      <c r="D75" s="288"/>
      <c r="E75" s="288"/>
      <c r="F75" s="229"/>
      <c r="G75" s="261"/>
      <c r="H75" s="244"/>
    </row>
    <row r="76" spans="1:9" s="256" customFormat="1">
      <c r="A76" s="261"/>
      <c r="B76" s="288"/>
      <c r="C76" s="288"/>
      <c r="D76" s="288"/>
      <c r="E76" s="288"/>
      <c r="F76" s="229"/>
      <c r="G76" s="261"/>
      <c r="H76" s="244"/>
    </row>
    <row r="77" spans="1:9" s="256" customFormat="1">
      <c r="A77" s="261"/>
      <c r="B77" s="288"/>
      <c r="C77" s="288"/>
      <c r="D77" s="288"/>
      <c r="E77" s="288"/>
      <c r="F77" s="229"/>
      <c r="G77" s="261"/>
      <c r="H77" s="244"/>
    </row>
    <row r="78" spans="1:9" s="256" customFormat="1">
      <c r="A78" s="261"/>
      <c r="B78" s="288"/>
      <c r="C78" s="288"/>
      <c r="D78" s="288"/>
      <c r="E78" s="288"/>
      <c r="F78" s="229"/>
      <c r="G78" s="261"/>
      <c r="H78" s="244"/>
    </row>
    <row r="79" spans="1:9" s="256" customFormat="1">
      <c r="A79" s="261"/>
      <c r="B79" s="288"/>
      <c r="C79" s="288"/>
      <c r="D79" s="288"/>
      <c r="E79" s="288"/>
      <c r="F79" s="229"/>
      <c r="G79" s="261"/>
      <c r="H79" s="244"/>
    </row>
    <row r="80" spans="1:9" s="256" customFormat="1">
      <c r="A80" s="261"/>
      <c r="B80" s="288"/>
      <c r="C80" s="288"/>
      <c r="D80" s="288"/>
      <c r="E80" s="288"/>
      <c r="F80" s="229"/>
      <c r="G80" s="261"/>
      <c r="H80" s="244"/>
    </row>
    <row r="81" spans="1:9" s="256" customFormat="1">
      <c r="A81" s="261"/>
      <c r="B81" s="288"/>
      <c r="C81" s="288"/>
      <c r="D81" s="288"/>
      <c r="E81" s="288"/>
      <c r="F81" s="229"/>
      <c r="G81" s="261"/>
      <c r="H81" s="244"/>
    </row>
    <row r="82" spans="1:9" s="256" customFormat="1">
      <c r="A82" s="261"/>
      <c r="B82" s="288"/>
      <c r="C82" s="288"/>
      <c r="D82" s="288"/>
      <c r="E82" s="288"/>
      <c r="F82" s="229"/>
      <c r="G82" s="261"/>
      <c r="H82" s="244"/>
    </row>
    <row r="83" spans="1:9" s="256" customFormat="1">
      <c r="A83" s="261"/>
      <c r="B83" s="288"/>
      <c r="C83" s="288"/>
      <c r="D83" s="288"/>
      <c r="E83" s="288"/>
      <c r="F83" s="229"/>
      <c r="G83" s="261"/>
      <c r="H83" s="244"/>
    </row>
    <row r="84" spans="1:9" s="256" customFormat="1">
      <c r="A84" s="261"/>
      <c r="B84" s="288"/>
      <c r="C84" s="288"/>
      <c r="D84" s="288"/>
      <c r="E84" s="288"/>
      <c r="F84" s="229"/>
      <c r="G84" s="261"/>
      <c r="H84" s="244"/>
    </row>
    <row r="85" spans="1:9" s="256" customFormat="1">
      <c r="A85" s="261"/>
      <c r="B85" s="288"/>
      <c r="C85" s="288"/>
      <c r="D85" s="288"/>
      <c r="E85" s="288"/>
      <c r="F85" s="229"/>
      <c r="G85" s="261"/>
      <c r="H85" s="244"/>
    </row>
    <row r="86" spans="1:9" s="256" customFormat="1">
      <c r="A86" s="261"/>
      <c r="B86" s="288"/>
      <c r="C86" s="288"/>
      <c r="D86" s="288"/>
      <c r="E86" s="288"/>
      <c r="F86" s="229"/>
      <c r="G86" s="261"/>
      <c r="H86" s="244"/>
    </row>
    <row r="87" spans="1:9" s="256" customFormat="1">
      <c r="A87" s="261"/>
      <c r="B87" s="288"/>
      <c r="C87" s="288"/>
      <c r="D87" s="288"/>
      <c r="E87" s="288"/>
      <c r="F87" s="229"/>
      <c r="G87" s="261"/>
      <c r="H87" s="244"/>
    </row>
    <row r="88" spans="1:9">
      <c r="A88" s="228"/>
      <c r="B88" s="288"/>
      <c r="C88" s="288"/>
      <c r="D88" s="288"/>
      <c r="E88" s="288"/>
      <c r="F88" s="229"/>
      <c r="G88" s="228"/>
      <c r="H88" s="244" t="str">
        <f t="shared" si="0"/>
        <v/>
      </c>
      <c r="I88" s="212"/>
    </row>
    <row r="89" spans="1:9">
      <c r="A89" s="228"/>
      <c r="B89" s="288"/>
      <c r="C89" s="288"/>
      <c r="D89" s="288"/>
      <c r="E89" s="288"/>
      <c r="F89" s="229"/>
      <c r="G89" s="228"/>
      <c r="H89" s="244" t="str">
        <f t="shared" si="0"/>
        <v/>
      </c>
      <c r="I89" s="212"/>
    </row>
    <row r="90" spans="1:9" ht="14.5" customHeight="1">
      <c r="A90" s="228"/>
      <c r="B90" s="288"/>
      <c r="C90" s="288"/>
      <c r="D90" s="288"/>
      <c r="E90" s="288"/>
      <c r="F90" s="229"/>
      <c r="G90" s="228"/>
      <c r="H90" s="244" t="str">
        <f t="shared" si="0"/>
        <v/>
      </c>
      <c r="I90" s="212"/>
    </row>
    <row r="91" spans="1:9" ht="14.5" customHeight="1">
      <c r="A91" s="228"/>
      <c r="B91" s="288" t="s">
        <v>319</v>
      </c>
      <c r="C91" s="288"/>
      <c r="D91" s="288"/>
      <c r="E91" s="288"/>
      <c r="F91" s="229"/>
      <c r="G91" s="228"/>
      <c r="H91" s="244" t="str">
        <f t="shared" si="0"/>
        <v/>
      </c>
      <c r="I91" s="212"/>
    </row>
    <row r="92" spans="1:9" ht="14.5" customHeight="1">
      <c r="A92" s="228"/>
      <c r="B92" s="288" t="s">
        <v>362</v>
      </c>
      <c r="C92" s="288"/>
      <c r="D92" s="288"/>
      <c r="E92" s="288"/>
      <c r="F92" s="229"/>
      <c r="G92" s="228"/>
      <c r="H92" s="244" t="str">
        <f t="shared" si="0"/>
        <v/>
      </c>
      <c r="I92" s="212"/>
    </row>
    <row r="93" spans="1:9" ht="14.5" customHeight="1">
      <c r="A93" s="228"/>
      <c r="B93" s="288" t="s">
        <v>363</v>
      </c>
      <c r="C93" s="288"/>
      <c r="D93" s="288"/>
      <c r="E93" s="288"/>
      <c r="F93" s="229"/>
      <c r="G93" s="228"/>
      <c r="H93" s="244" t="str">
        <f t="shared" si="0"/>
        <v/>
      </c>
      <c r="I93" s="212"/>
    </row>
    <row r="94" spans="1:9" s="256" customFormat="1" ht="14.5" customHeight="1">
      <c r="A94" s="261"/>
      <c r="B94" s="288" t="s">
        <v>364</v>
      </c>
      <c r="C94" s="288"/>
      <c r="D94" s="288"/>
      <c r="E94" s="288"/>
      <c r="F94" s="229"/>
      <c r="G94" s="261"/>
      <c r="H94" s="244"/>
    </row>
    <row r="95" spans="1:9" s="256" customFormat="1" ht="14.5" customHeight="1">
      <c r="A95" s="261"/>
      <c r="B95" s="288" t="s">
        <v>365</v>
      </c>
      <c r="C95" s="288"/>
      <c r="D95" s="288"/>
      <c r="E95" s="288"/>
      <c r="F95" s="229"/>
      <c r="G95" s="261"/>
      <c r="H95" s="244"/>
    </row>
    <row r="96" spans="1:9" ht="14.5" customHeight="1">
      <c r="A96" s="228"/>
      <c r="B96" s="288" t="s">
        <v>366</v>
      </c>
      <c r="C96" s="288"/>
      <c r="D96" s="288"/>
      <c r="E96" s="288"/>
      <c r="F96" s="229"/>
      <c r="G96" s="228"/>
      <c r="H96" s="244" t="str">
        <f t="shared" si="0"/>
        <v/>
      </c>
      <c r="I96" s="212"/>
    </row>
    <row r="97" spans="1:9" ht="14.5" customHeight="1">
      <c r="A97" s="228"/>
      <c r="B97" s="288" t="s">
        <v>367</v>
      </c>
      <c r="C97" s="288"/>
      <c r="D97" s="288"/>
      <c r="E97" s="288"/>
      <c r="F97" s="229"/>
      <c r="G97" s="228"/>
      <c r="H97" s="244" t="str">
        <f t="shared" si="0"/>
        <v/>
      </c>
      <c r="I97" s="212"/>
    </row>
    <row r="98" spans="1:9" ht="14.5" customHeight="1">
      <c r="A98" s="228"/>
      <c r="B98" s="288" t="s">
        <v>368</v>
      </c>
      <c r="C98" s="288"/>
      <c r="D98" s="288"/>
      <c r="E98" s="288"/>
      <c r="F98" s="229"/>
      <c r="G98" s="228"/>
      <c r="H98" s="244" t="str">
        <f t="shared" si="0"/>
        <v/>
      </c>
      <c r="I98" s="212"/>
    </row>
    <row r="99" spans="1:9" ht="14.5" customHeight="1">
      <c r="A99" s="228"/>
      <c r="B99" s="288" t="s">
        <v>369</v>
      </c>
      <c r="C99" s="288"/>
      <c r="D99" s="288"/>
      <c r="E99" s="288"/>
      <c r="F99" s="229"/>
      <c r="G99" s="228"/>
      <c r="H99" s="244" t="str">
        <f t="shared" si="0"/>
        <v/>
      </c>
      <c r="I99" s="212"/>
    </row>
    <row r="100" spans="1:9" ht="14.5" customHeight="1">
      <c r="A100" s="228"/>
      <c r="B100" s="288" t="s">
        <v>330</v>
      </c>
      <c r="C100" s="288"/>
      <c r="D100" s="288"/>
      <c r="E100" s="288"/>
      <c r="F100" s="229"/>
      <c r="G100" s="228"/>
      <c r="H100" s="244" t="str">
        <f t="shared" si="0"/>
        <v/>
      </c>
      <c r="I100" s="212"/>
    </row>
    <row r="101" spans="1:9" ht="14.5" customHeight="1">
      <c r="A101" s="228"/>
      <c r="B101" s="288" t="s">
        <v>331</v>
      </c>
      <c r="C101" s="288"/>
      <c r="D101" s="288"/>
      <c r="E101" s="288"/>
      <c r="F101" s="229"/>
      <c r="G101" s="228"/>
      <c r="H101" s="244" t="str">
        <f t="shared" ref="H101:H137" si="1">IF(F101*G101=0,"",F101*G101)</f>
        <v/>
      </c>
      <c r="I101" s="212"/>
    </row>
    <row r="102" spans="1:9" ht="14.5" customHeight="1">
      <c r="A102" s="228"/>
      <c r="B102" s="288" t="s">
        <v>332</v>
      </c>
      <c r="C102" s="288"/>
      <c r="D102" s="288"/>
      <c r="E102" s="288"/>
      <c r="F102" s="229"/>
      <c r="G102" s="228"/>
      <c r="H102" s="244" t="str">
        <f t="shared" si="1"/>
        <v/>
      </c>
      <c r="I102" s="212"/>
    </row>
    <row r="103" spans="1:9" ht="30" customHeight="1">
      <c r="A103" s="228"/>
      <c r="B103" s="288" t="s">
        <v>370</v>
      </c>
      <c r="C103" s="288"/>
      <c r="D103" s="288"/>
      <c r="E103" s="288"/>
      <c r="F103" s="229"/>
      <c r="G103" s="228"/>
      <c r="H103" s="244" t="str">
        <f t="shared" si="1"/>
        <v/>
      </c>
      <c r="I103" s="212"/>
    </row>
    <row r="104" spans="1:9" s="256" customFormat="1">
      <c r="A104" s="261"/>
      <c r="B104" s="334" t="s">
        <v>371</v>
      </c>
      <c r="C104" s="334"/>
      <c r="D104" s="334"/>
      <c r="E104" s="334"/>
      <c r="F104" s="229"/>
      <c r="G104" s="261"/>
      <c r="H104" s="244"/>
    </row>
    <row r="105" spans="1:9">
      <c r="A105" s="228"/>
      <c r="B105" s="230"/>
      <c r="C105" s="228" t="s">
        <v>333</v>
      </c>
      <c r="D105" s="231"/>
      <c r="E105" s="228"/>
      <c r="F105" s="231">
        <v>2</v>
      </c>
      <c r="G105" s="229"/>
      <c r="H105" s="244" t="str">
        <f t="shared" si="1"/>
        <v/>
      </c>
      <c r="I105" s="212"/>
    </row>
    <row r="106" spans="1:9" ht="14.5" customHeight="1">
      <c r="A106" s="228" t="s">
        <v>5</v>
      </c>
      <c r="B106" s="288" t="s">
        <v>334</v>
      </c>
      <c r="C106" s="288"/>
      <c r="D106" s="288"/>
      <c r="E106" s="288"/>
      <c r="F106" s="229"/>
      <c r="G106" s="228"/>
      <c r="H106" s="244" t="str">
        <f t="shared" si="1"/>
        <v/>
      </c>
      <c r="I106" s="212"/>
    </row>
    <row r="107" spans="1:9">
      <c r="A107" s="228"/>
      <c r="B107" s="288"/>
      <c r="C107" s="288"/>
      <c r="D107" s="288"/>
      <c r="E107" s="288"/>
      <c r="F107" s="229"/>
      <c r="G107" s="228"/>
      <c r="H107" s="244" t="str">
        <f t="shared" si="1"/>
        <v/>
      </c>
      <c r="I107" s="212"/>
    </row>
    <row r="108" spans="1:9">
      <c r="A108" s="228"/>
      <c r="B108" s="288"/>
      <c r="C108" s="288"/>
      <c r="D108" s="288"/>
      <c r="E108" s="288"/>
      <c r="F108" s="229"/>
      <c r="G108" s="228"/>
      <c r="H108" s="244" t="str">
        <f t="shared" si="1"/>
        <v/>
      </c>
      <c r="I108" s="212"/>
    </row>
    <row r="109" spans="1:9">
      <c r="A109" s="228"/>
      <c r="B109" s="288"/>
      <c r="C109" s="288"/>
      <c r="D109" s="288"/>
      <c r="E109" s="288"/>
      <c r="F109" s="229"/>
      <c r="G109" s="228"/>
      <c r="H109" s="244" t="str">
        <f t="shared" si="1"/>
        <v/>
      </c>
      <c r="I109" s="212"/>
    </row>
    <row r="110" spans="1:9" ht="11.5" customHeight="1">
      <c r="A110" s="228"/>
      <c r="B110" s="288"/>
      <c r="C110" s="288"/>
      <c r="D110" s="288"/>
      <c r="E110" s="288"/>
      <c r="F110" s="229"/>
      <c r="G110" s="228"/>
      <c r="H110" s="244" t="str">
        <f t="shared" si="1"/>
        <v/>
      </c>
      <c r="I110" s="212"/>
    </row>
    <row r="111" spans="1:9">
      <c r="A111" s="228"/>
      <c r="B111" s="333" t="s">
        <v>335</v>
      </c>
      <c r="C111" s="333"/>
      <c r="D111" s="333"/>
      <c r="E111" s="254" t="s">
        <v>336</v>
      </c>
      <c r="F111" s="231">
        <v>24</v>
      </c>
      <c r="G111" s="229"/>
      <c r="H111" s="244" t="str">
        <f t="shared" si="1"/>
        <v/>
      </c>
      <c r="I111" s="212"/>
    </row>
    <row r="112" spans="1:9">
      <c r="A112" s="228"/>
      <c r="B112" s="333" t="s">
        <v>337</v>
      </c>
      <c r="C112" s="333"/>
      <c r="D112" s="333"/>
      <c r="E112" s="254" t="s">
        <v>336</v>
      </c>
      <c r="F112" s="231">
        <v>24</v>
      </c>
      <c r="G112" s="229"/>
      <c r="H112" s="244" t="str">
        <f t="shared" si="1"/>
        <v/>
      </c>
      <c r="I112" s="212"/>
    </row>
    <row r="113" spans="1:9" ht="14.5" customHeight="1">
      <c r="A113" s="228" t="s">
        <v>3</v>
      </c>
      <c r="B113" s="288" t="s">
        <v>338</v>
      </c>
      <c r="C113" s="288"/>
      <c r="D113" s="288"/>
      <c r="E113" s="288"/>
      <c r="F113" s="229"/>
      <c r="G113" s="228"/>
      <c r="H113" s="244" t="str">
        <f t="shared" si="1"/>
        <v/>
      </c>
      <c r="I113" s="212"/>
    </row>
    <row r="114" spans="1:9">
      <c r="A114" s="228"/>
      <c r="B114" s="288"/>
      <c r="C114" s="288"/>
      <c r="D114" s="288"/>
      <c r="E114" s="288"/>
      <c r="F114" s="229"/>
      <c r="G114" s="228"/>
      <c r="H114" s="244" t="str">
        <f t="shared" si="1"/>
        <v/>
      </c>
      <c r="I114" s="212"/>
    </row>
    <row r="115" spans="1:9">
      <c r="A115" s="228"/>
      <c r="B115" s="288"/>
      <c r="C115" s="288"/>
      <c r="D115" s="288"/>
      <c r="E115" s="288"/>
      <c r="F115" s="229"/>
      <c r="G115" s="228"/>
      <c r="H115" s="244" t="str">
        <f t="shared" si="1"/>
        <v/>
      </c>
      <c r="I115" s="212"/>
    </row>
    <row r="116" spans="1:9">
      <c r="A116" s="228"/>
      <c r="B116" s="288"/>
      <c r="C116" s="288"/>
      <c r="D116" s="288"/>
      <c r="E116" s="288"/>
      <c r="F116" s="229"/>
      <c r="G116" s="228"/>
      <c r="H116" s="244" t="str">
        <f t="shared" si="1"/>
        <v/>
      </c>
      <c r="I116" s="212"/>
    </row>
    <row r="117" spans="1:9">
      <c r="A117" s="228"/>
      <c r="B117" s="333" t="s">
        <v>339</v>
      </c>
      <c r="C117" s="333"/>
      <c r="D117" s="333"/>
      <c r="E117" s="254" t="s">
        <v>336</v>
      </c>
      <c r="F117" s="231">
        <v>4</v>
      </c>
      <c r="G117" s="229"/>
      <c r="H117" s="244" t="str">
        <f t="shared" si="1"/>
        <v/>
      </c>
      <c r="I117" s="212"/>
    </row>
    <row r="118" spans="1:9" ht="14.5" customHeight="1">
      <c r="A118" s="228" t="s">
        <v>8</v>
      </c>
      <c r="B118" s="288" t="s">
        <v>340</v>
      </c>
      <c r="C118" s="288"/>
      <c r="D118" s="288"/>
      <c r="E118" s="288"/>
      <c r="F118" s="229"/>
      <c r="G118" s="228"/>
      <c r="H118" s="244" t="str">
        <f t="shared" si="1"/>
        <v/>
      </c>
      <c r="I118" s="212"/>
    </row>
    <row r="119" spans="1:9">
      <c r="A119" s="228"/>
      <c r="B119" s="288"/>
      <c r="C119" s="288"/>
      <c r="D119" s="288"/>
      <c r="E119" s="288"/>
      <c r="F119" s="229"/>
      <c r="G119" s="228"/>
      <c r="H119" s="244" t="str">
        <f t="shared" si="1"/>
        <v/>
      </c>
      <c r="I119" s="212"/>
    </row>
    <row r="120" spans="1:9">
      <c r="A120" s="228"/>
      <c r="B120" s="288"/>
      <c r="C120" s="288"/>
      <c r="D120" s="288"/>
      <c r="E120" s="288"/>
      <c r="F120" s="229"/>
      <c r="G120" s="228"/>
      <c r="H120" s="244" t="str">
        <f t="shared" si="1"/>
        <v/>
      </c>
      <c r="I120" s="212"/>
    </row>
    <row r="121" spans="1:9">
      <c r="A121" s="228"/>
      <c r="B121" s="288"/>
      <c r="C121" s="288"/>
      <c r="D121" s="288"/>
      <c r="E121" s="288"/>
      <c r="F121" s="229"/>
      <c r="G121" s="228"/>
      <c r="H121" s="244" t="str">
        <f t="shared" si="1"/>
        <v/>
      </c>
      <c r="I121" s="212"/>
    </row>
    <row r="122" spans="1:9" ht="11.5" customHeight="1">
      <c r="A122" s="228"/>
      <c r="B122" s="288"/>
      <c r="C122" s="288"/>
      <c r="D122" s="288"/>
      <c r="E122" s="288"/>
      <c r="F122" s="229"/>
      <c r="G122" s="228"/>
      <c r="H122" s="244" t="str">
        <f t="shared" si="1"/>
        <v/>
      </c>
      <c r="I122" s="212"/>
    </row>
    <row r="123" spans="1:9">
      <c r="A123" s="228"/>
      <c r="B123" s="230"/>
      <c r="C123" s="228" t="s">
        <v>19</v>
      </c>
      <c r="D123" s="231"/>
      <c r="E123" s="228"/>
      <c r="F123" s="231">
        <v>2</v>
      </c>
      <c r="G123" s="229"/>
      <c r="H123" s="244" t="str">
        <f t="shared" si="1"/>
        <v/>
      </c>
      <c r="I123" s="212"/>
    </row>
    <row r="124" spans="1:9" ht="14.5" customHeight="1">
      <c r="A124" s="228" t="s">
        <v>7</v>
      </c>
      <c r="B124" s="288" t="s">
        <v>341</v>
      </c>
      <c r="C124" s="288"/>
      <c r="D124" s="288"/>
      <c r="E124" s="288"/>
      <c r="F124" s="229"/>
      <c r="G124" s="228"/>
      <c r="H124" s="244" t="str">
        <f t="shared" si="1"/>
        <v/>
      </c>
      <c r="I124" s="212"/>
    </row>
    <row r="125" spans="1:9">
      <c r="A125" s="228"/>
      <c r="B125" s="288"/>
      <c r="C125" s="288"/>
      <c r="D125" s="288"/>
      <c r="E125" s="288"/>
      <c r="F125" s="229"/>
      <c r="G125" s="228"/>
      <c r="H125" s="244" t="str">
        <f t="shared" si="1"/>
        <v/>
      </c>
      <c r="I125" s="212"/>
    </row>
    <row r="126" spans="1:9">
      <c r="A126" s="228"/>
      <c r="B126" s="288"/>
      <c r="C126" s="288"/>
      <c r="D126" s="288"/>
      <c r="E126" s="288"/>
      <c r="F126" s="229"/>
      <c r="G126" s="228"/>
      <c r="H126" s="244" t="str">
        <f t="shared" si="1"/>
        <v/>
      </c>
      <c r="I126" s="212"/>
    </row>
    <row r="127" spans="1:9">
      <c r="A127" s="228"/>
      <c r="B127" s="288"/>
      <c r="C127" s="288"/>
      <c r="D127" s="288"/>
      <c r="E127" s="288"/>
      <c r="F127" s="229"/>
      <c r="G127" s="228"/>
      <c r="H127" s="244" t="str">
        <f t="shared" si="1"/>
        <v/>
      </c>
      <c r="I127" s="212"/>
    </row>
    <row r="128" spans="1:9">
      <c r="A128" s="228"/>
      <c r="B128" s="288"/>
      <c r="C128" s="288"/>
      <c r="D128" s="288"/>
      <c r="E128" s="288"/>
      <c r="F128" s="229"/>
      <c r="G128" s="228"/>
      <c r="H128" s="244" t="str">
        <f t="shared" si="1"/>
        <v/>
      </c>
      <c r="I128" s="212"/>
    </row>
    <row r="129" spans="1:9">
      <c r="A129" s="228"/>
      <c r="B129" s="288"/>
      <c r="C129" s="288"/>
      <c r="D129" s="288"/>
      <c r="E129" s="288"/>
      <c r="F129" s="229"/>
      <c r="G129" s="228"/>
      <c r="H129" s="244" t="str">
        <f t="shared" si="1"/>
        <v/>
      </c>
      <c r="I129" s="212"/>
    </row>
    <row r="130" spans="1:9">
      <c r="A130" s="228"/>
      <c r="B130" s="288"/>
      <c r="C130" s="288"/>
      <c r="D130" s="288"/>
      <c r="E130" s="288"/>
      <c r="F130" s="229"/>
      <c r="G130" s="228"/>
      <c r="H130" s="244" t="str">
        <f t="shared" si="1"/>
        <v/>
      </c>
      <c r="I130" s="212"/>
    </row>
    <row r="131" spans="1:9">
      <c r="A131" s="228"/>
      <c r="B131" s="230"/>
      <c r="C131" s="228" t="s">
        <v>158</v>
      </c>
      <c r="D131" s="231"/>
      <c r="E131" s="228"/>
      <c r="F131" s="231">
        <v>1</v>
      </c>
      <c r="G131" s="229"/>
      <c r="H131" s="244" t="str">
        <f t="shared" si="1"/>
        <v/>
      </c>
      <c r="I131" s="212"/>
    </row>
    <row r="132" spans="1:9" ht="14.5" customHeight="1">
      <c r="A132" s="228" t="s">
        <v>9</v>
      </c>
      <c r="B132" s="288" t="s">
        <v>342</v>
      </c>
      <c r="C132" s="288"/>
      <c r="D132" s="288"/>
      <c r="E132" s="288"/>
      <c r="F132" s="229"/>
      <c r="G132" s="228"/>
      <c r="H132" s="244" t="str">
        <f t="shared" si="1"/>
        <v/>
      </c>
      <c r="I132" s="212"/>
    </row>
    <row r="133" spans="1:9">
      <c r="A133" s="228"/>
      <c r="B133" s="288"/>
      <c r="C133" s="288"/>
      <c r="D133" s="288"/>
      <c r="E133" s="288"/>
      <c r="F133" s="229"/>
      <c r="G133" s="228"/>
      <c r="H133" s="244" t="str">
        <f t="shared" si="1"/>
        <v/>
      </c>
      <c r="I133" s="212"/>
    </row>
    <row r="134" spans="1:9">
      <c r="A134" s="228"/>
      <c r="B134" s="288"/>
      <c r="C134" s="288"/>
      <c r="D134" s="288"/>
      <c r="E134" s="288"/>
      <c r="F134" s="229"/>
      <c r="G134" s="228"/>
      <c r="H134" s="244" t="str">
        <f t="shared" si="1"/>
        <v/>
      </c>
      <c r="I134" s="212"/>
    </row>
    <row r="135" spans="1:9">
      <c r="A135" s="228"/>
      <c r="B135" s="288"/>
      <c r="C135" s="288"/>
      <c r="D135" s="288"/>
      <c r="E135" s="288"/>
      <c r="F135" s="229"/>
      <c r="G135" s="228"/>
      <c r="H135" s="244" t="str">
        <f t="shared" si="1"/>
        <v/>
      </c>
      <c r="I135" s="212"/>
    </row>
    <row r="136" spans="1:9">
      <c r="A136" s="228"/>
      <c r="B136" s="288"/>
      <c r="C136" s="288"/>
      <c r="D136" s="288"/>
      <c r="E136" s="288"/>
      <c r="F136" s="229"/>
      <c r="G136" s="228"/>
      <c r="H136" s="244" t="str">
        <f t="shared" si="1"/>
        <v/>
      </c>
      <c r="I136" s="212"/>
    </row>
    <row r="137" spans="1:9" ht="13" customHeight="1">
      <c r="A137" s="228"/>
      <c r="B137" s="230"/>
      <c r="C137" s="228" t="s">
        <v>333</v>
      </c>
      <c r="D137" s="231"/>
      <c r="E137" s="228"/>
      <c r="F137" s="231">
        <v>1</v>
      </c>
      <c r="G137" s="229"/>
      <c r="H137" s="244" t="str">
        <f t="shared" si="1"/>
        <v/>
      </c>
      <c r="I137" s="212"/>
    </row>
    <row r="138" spans="1:9" ht="14.5" customHeight="1">
      <c r="A138" s="228" t="s">
        <v>10</v>
      </c>
      <c r="B138" s="288" t="s">
        <v>343</v>
      </c>
      <c r="C138" s="288"/>
      <c r="D138" s="288"/>
      <c r="E138" s="288"/>
      <c r="F138" s="229"/>
      <c r="G138" s="228"/>
      <c r="H138" s="244" t="str">
        <f t="shared" ref="H138:H145" si="2">IF(F138*G138=0,"",F138*G138)</f>
        <v/>
      </c>
      <c r="I138" s="212"/>
    </row>
    <row r="139" spans="1:9">
      <c r="A139" s="228"/>
      <c r="B139" s="288"/>
      <c r="C139" s="288"/>
      <c r="D139" s="288"/>
      <c r="E139" s="288"/>
      <c r="F139" s="229"/>
      <c r="G139" s="228"/>
      <c r="H139" s="244" t="str">
        <f t="shared" si="2"/>
        <v/>
      </c>
      <c r="I139" s="212"/>
    </row>
    <row r="140" spans="1:9">
      <c r="A140" s="228"/>
      <c r="B140" s="288"/>
      <c r="C140" s="288"/>
      <c r="D140" s="288"/>
      <c r="E140" s="288"/>
      <c r="F140" s="229"/>
      <c r="G140" s="228"/>
      <c r="H140" s="244" t="str">
        <f t="shared" si="2"/>
        <v/>
      </c>
      <c r="I140" s="212"/>
    </row>
    <row r="141" spans="1:9">
      <c r="A141" s="228"/>
      <c r="B141" s="230"/>
      <c r="C141" s="228" t="s">
        <v>333</v>
      </c>
      <c r="D141" s="231"/>
      <c r="E141" s="228"/>
      <c r="F141" s="231">
        <v>1</v>
      </c>
      <c r="G141" s="229"/>
      <c r="H141" s="244" t="str">
        <f t="shared" si="2"/>
        <v/>
      </c>
      <c r="I141" s="212"/>
    </row>
    <row r="142" spans="1:9" ht="14.5" customHeight="1">
      <c r="A142" s="228" t="s">
        <v>26</v>
      </c>
      <c r="B142" s="288" t="s">
        <v>344</v>
      </c>
      <c r="C142" s="288"/>
      <c r="D142" s="288"/>
      <c r="E142" s="288"/>
      <c r="F142" s="229"/>
      <c r="G142" s="228"/>
      <c r="H142" s="244" t="str">
        <f t="shared" si="2"/>
        <v/>
      </c>
      <c r="I142" s="212"/>
    </row>
    <row r="143" spans="1:9">
      <c r="A143" s="228"/>
      <c r="B143" s="288"/>
      <c r="C143" s="288"/>
      <c r="D143" s="288"/>
      <c r="E143" s="288"/>
      <c r="F143" s="229"/>
      <c r="G143" s="228"/>
      <c r="H143" s="244" t="str">
        <f t="shared" si="2"/>
        <v/>
      </c>
      <c r="I143" s="212"/>
    </row>
    <row r="144" spans="1:9">
      <c r="A144" s="228"/>
      <c r="B144" s="288"/>
      <c r="C144" s="288"/>
      <c r="D144" s="288"/>
      <c r="E144" s="288"/>
      <c r="F144" s="229"/>
      <c r="G144" s="228"/>
      <c r="H144" s="244" t="str">
        <f t="shared" si="2"/>
        <v/>
      </c>
      <c r="I144" s="212"/>
    </row>
    <row r="145" spans="1:9">
      <c r="A145" s="238"/>
      <c r="B145" s="239"/>
      <c r="C145" s="238" t="s">
        <v>24</v>
      </c>
      <c r="D145" s="237"/>
      <c r="E145" s="238"/>
      <c r="F145" s="237">
        <v>0.5</v>
      </c>
      <c r="G145" s="240"/>
      <c r="H145" s="247" t="str">
        <f t="shared" si="2"/>
        <v/>
      </c>
      <c r="I145" s="212"/>
    </row>
    <row r="146" spans="1:9">
      <c r="A146" s="228"/>
      <c r="B146" s="243" t="s">
        <v>345</v>
      </c>
      <c r="C146" s="243"/>
      <c r="D146" s="243"/>
      <c r="E146" s="243"/>
      <c r="F146" s="241"/>
      <c r="G146" s="242"/>
      <c r="H146" s="241" t="str">
        <f>IF(SUM(H65:H145)=0,"",(SUM(H65:H145)))</f>
        <v/>
      </c>
      <c r="I146" s="212"/>
    </row>
    <row r="147" spans="1:9">
      <c r="A147" s="228"/>
      <c r="B147" s="243"/>
      <c r="C147" s="243"/>
      <c r="D147" s="243"/>
      <c r="E147" s="243"/>
      <c r="F147" s="241"/>
      <c r="G147" s="242"/>
      <c r="H147" s="241"/>
      <c r="I147" s="212"/>
    </row>
    <row r="148" spans="1:9">
      <c r="A148" s="228"/>
      <c r="B148" s="246"/>
      <c r="C148" s="246"/>
      <c r="D148" s="246"/>
      <c r="E148" s="246"/>
      <c r="F148" s="241"/>
      <c r="G148" s="242"/>
      <c r="H148" s="241"/>
      <c r="I148" s="212"/>
    </row>
    <row r="149" spans="1:9">
      <c r="A149" s="233"/>
      <c r="B149" s="245"/>
      <c r="C149" s="245"/>
      <c r="D149" s="245"/>
      <c r="E149" s="245"/>
      <c r="F149" s="225"/>
      <c r="G149" s="226"/>
      <c r="H149" s="241"/>
      <c r="I149" s="212"/>
    </row>
    <row r="150" spans="1:9">
      <c r="A150" s="236"/>
      <c r="B150" s="234"/>
      <c r="C150" s="233"/>
      <c r="D150" s="235"/>
      <c r="E150" s="233"/>
      <c r="F150" s="232"/>
      <c r="G150" s="233"/>
      <c r="H150" s="232"/>
      <c r="I150" s="224"/>
    </row>
    <row r="151" spans="1:9">
      <c r="A151" s="236"/>
      <c r="B151" s="234"/>
      <c r="C151" s="233"/>
      <c r="D151" s="235"/>
      <c r="E151" s="233"/>
      <c r="F151" s="232"/>
      <c r="G151" s="233"/>
      <c r="H151" s="232"/>
      <c r="I151" s="224"/>
    </row>
    <row r="152" spans="1:9">
      <c r="A152" s="236"/>
      <c r="B152" s="234"/>
      <c r="C152" s="233"/>
      <c r="D152" s="235"/>
      <c r="E152" s="233"/>
      <c r="F152" s="232"/>
      <c r="G152" s="233"/>
      <c r="H152" s="232"/>
      <c r="I152" s="224"/>
    </row>
    <row r="153" spans="1:9">
      <c r="A153" s="236"/>
      <c r="B153" s="234"/>
      <c r="C153" s="233"/>
      <c r="D153" s="235"/>
      <c r="E153" s="233"/>
      <c r="F153" s="232"/>
      <c r="G153" s="233"/>
      <c r="H153" s="232"/>
      <c r="I153" s="224"/>
    </row>
    <row r="154" spans="1:9">
      <c r="A154" s="236"/>
      <c r="B154" s="234"/>
      <c r="C154" s="233"/>
      <c r="D154" s="235"/>
      <c r="E154" s="233"/>
      <c r="F154" s="232"/>
      <c r="G154" s="233"/>
      <c r="H154" s="232"/>
      <c r="I154" s="224"/>
    </row>
    <row r="155" spans="1:9">
      <c r="A155" s="236"/>
      <c r="B155" s="234"/>
      <c r="C155" s="233"/>
      <c r="D155" s="235"/>
      <c r="E155" s="233"/>
      <c r="F155" s="232"/>
      <c r="G155" s="233"/>
      <c r="H155" s="232"/>
      <c r="I155" s="224"/>
    </row>
    <row r="156" spans="1:9">
      <c r="A156" s="236"/>
      <c r="B156" s="234"/>
      <c r="C156" s="233"/>
      <c r="D156" s="235"/>
      <c r="E156" s="233"/>
      <c r="F156" s="232"/>
      <c r="G156" s="233"/>
      <c r="H156" s="232"/>
      <c r="I156" s="224"/>
    </row>
    <row r="157" spans="1:9">
      <c r="A157" s="236"/>
      <c r="B157" s="234"/>
      <c r="C157" s="233"/>
      <c r="D157" s="235"/>
      <c r="E157" s="233"/>
      <c r="F157" s="232"/>
      <c r="G157" s="233"/>
      <c r="H157" s="232"/>
      <c r="I157" s="224"/>
    </row>
    <row r="158" spans="1:9">
      <c r="A158" s="236"/>
      <c r="B158" s="234"/>
      <c r="C158" s="233"/>
      <c r="D158" s="235"/>
      <c r="E158" s="233"/>
      <c r="F158" s="232"/>
      <c r="G158" s="233"/>
      <c r="H158" s="232"/>
      <c r="I158" s="224"/>
    </row>
  </sheetData>
  <mergeCells count="76">
    <mergeCell ref="B41:E42"/>
    <mergeCell ref="B43:E43"/>
    <mergeCell ref="B45:E45"/>
    <mergeCell ref="B46:E46"/>
    <mergeCell ref="B47:E47"/>
    <mergeCell ref="A1:H1"/>
    <mergeCell ref="A31:H31"/>
    <mergeCell ref="B11:F11"/>
    <mergeCell ref="B12:F12"/>
    <mergeCell ref="B13:F13"/>
    <mergeCell ref="B3:D3"/>
    <mergeCell ref="A5:H5"/>
    <mergeCell ref="B14:H14"/>
    <mergeCell ref="A15:H15"/>
    <mergeCell ref="A16:H16"/>
    <mergeCell ref="B6:F6"/>
    <mergeCell ref="B7:F7"/>
    <mergeCell ref="B8:F8"/>
    <mergeCell ref="B9:F9"/>
    <mergeCell ref="B10:F10"/>
    <mergeCell ref="A23:H23"/>
    <mergeCell ref="B32:E38"/>
    <mergeCell ref="B39:E39"/>
    <mergeCell ref="B40:E40"/>
    <mergeCell ref="A17:H17"/>
    <mergeCell ref="B28:H28"/>
    <mergeCell ref="B29:H29"/>
    <mergeCell ref="A18:H18"/>
    <mergeCell ref="A19:H19"/>
    <mergeCell ref="A20:H20"/>
    <mergeCell ref="A21:H21"/>
    <mergeCell ref="A22:H22"/>
    <mergeCell ref="A24:H24"/>
    <mergeCell ref="B25:H25"/>
    <mergeCell ref="B26:H26"/>
    <mergeCell ref="B27:H27"/>
    <mergeCell ref="B48:E48"/>
    <mergeCell ref="B49:E49"/>
    <mergeCell ref="B54:E54"/>
    <mergeCell ref="B55:E55"/>
    <mergeCell ref="B56:E56"/>
    <mergeCell ref="B50:E50"/>
    <mergeCell ref="B52:E52"/>
    <mergeCell ref="B53:E53"/>
    <mergeCell ref="B51:E51"/>
    <mergeCell ref="B57:E59"/>
    <mergeCell ref="B61:E61"/>
    <mergeCell ref="B62:E62"/>
    <mergeCell ref="B63:E63"/>
    <mergeCell ref="B64:E64"/>
    <mergeCell ref="B60:E60"/>
    <mergeCell ref="B138:E140"/>
    <mergeCell ref="B142:E144"/>
    <mergeCell ref="B91:E91"/>
    <mergeCell ref="B92:E92"/>
    <mergeCell ref="B93:E93"/>
    <mergeCell ref="B96:E96"/>
    <mergeCell ref="B97:E97"/>
    <mergeCell ref="B98:E98"/>
    <mergeCell ref="B99:E99"/>
    <mergeCell ref="B100:E100"/>
    <mergeCell ref="B132:E136"/>
    <mergeCell ref="B112:D112"/>
    <mergeCell ref="B113:E116"/>
    <mergeCell ref="B117:D117"/>
    <mergeCell ref="B118:E122"/>
    <mergeCell ref="B124:E130"/>
    <mergeCell ref="B66:E90"/>
    <mergeCell ref="B101:E101"/>
    <mergeCell ref="B111:D111"/>
    <mergeCell ref="B106:E110"/>
    <mergeCell ref="B102:E102"/>
    <mergeCell ref="B103:E103"/>
    <mergeCell ref="B94:E94"/>
    <mergeCell ref="B95:E95"/>
    <mergeCell ref="B104:E10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Normal="100" zoomScaleSheetLayoutView="100" workbookViewId="0">
      <selection activeCell="L15" sqref="L15"/>
    </sheetView>
  </sheetViews>
  <sheetFormatPr defaultRowHeight="14.5"/>
  <cols>
    <col min="8" max="8" width="11.1796875" customWidth="1"/>
  </cols>
  <sheetData>
    <row r="1" spans="1:8">
      <c r="A1" s="345" t="s">
        <v>288</v>
      </c>
      <c r="B1" s="345"/>
      <c r="C1" s="345"/>
      <c r="D1" s="345"/>
      <c r="E1" s="345"/>
      <c r="F1" s="345"/>
      <c r="G1" s="345"/>
      <c r="H1" s="345"/>
    </row>
    <row r="2" spans="1:8">
      <c r="A2" s="345"/>
      <c r="B2" s="345"/>
      <c r="C2" s="345"/>
      <c r="D2" s="345"/>
      <c r="E2" s="345"/>
      <c r="F2" s="345"/>
      <c r="G2" s="345"/>
      <c r="H2" s="345"/>
    </row>
    <row r="3" spans="1:8">
      <c r="A3" s="345"/>
      <c r="B3" s="345"/>
      <c r="C3" s="345"/>
      <c r="D3" s="345"/>
      <c r="E3" s="345"/>
      <c r="F3" s="345"/>
      <c r="G3" s="345"/>
      <c r="H3" s="345"/>
    </row>
    <row r="4" spans="1:8">
      <c r="A4" s="255"/>
      <c r="B4" s="255"/>
      <c r="C4" s="255"/>
      <c r="D4" s="255"/>
      <c r="E4" s="255"/>
      <c r="F4" s="255"/>
      <c r="G4" s="255"/>
      <c r="H4" s="255"/>
    </row>
    <row r="5" spans="1:8">
      <c r="A5" s="255"/>
      <c r="B5" s="255"/>
      <c r="C5" s="255"/>
      <c r="D5" s="255"/>
      <c r="E5" s="255"/>
      <c r="F5" s="255"/>
      <c r="G5" s="255"/>
      <c r="H5" s="255"/>
    </row>
    <row r="6" spans="1:8">
      <c r="A6" s="255"/>
      <c r="B6" s="255"/>
      <c r="C6" s="255"/>
      <c r="D6" s="255"/>
      <c r="E6" s="255"/>
      <c r="F6" s="255"/>
      <c r="G6" s="255"/>
      <c r="H6" s="255"/>
    </row>
    <row r="7" spans="1:8">
      <c r="A7" s="256"/>
      <c r="B7" s="256" t="s">
        <v>0</v>
      </c>
      <c r="C7" s="346" t="s">
        <v>349</v>
      </c>
      <c r="D7" s="346"/>
      <c r="E7" s="346"/>
      <c r="F7" s="346"/>
      <c r="G7" s="346"/>
      <c r="H7" s="257" t="str">
        <f>'građevinsko obrtnički radovi'!$H$397</f>
        <v/>
      </c>
    </row>
    <row r="8" spans="1:8">
      <c r="A8" s="256"/>
      <c r="B8" s="256"/>
      <c r="C8" s="346"/>
      <c r="D8" s="346"/>
      <c r="E8" s="346"/>
      <c r="F8" s="346"/>
      <c r="G8" s="346"/>
      <c r="H8" s="256"/>
    </row>
    <row r="9" spans="1:8">
      <c r="A9" s="256"/>
      <c r="B9" s="256" t="s">
        <v>2</v>
      </c>
      <c r="C9" s="346" t="s">
        <v>151</v>
      </c>
      <c r="D9" s="346"/>
      <c r="E9" s="346"/>
      <c r="F9" s="346"/>
      <c r="G9" s="346"/>
      <c r="H9" s="257" t="str">
        <f>'vodovod i odvodnja'!$H$147</f>
        <v/>
      </c>
    </row>
    <row r="10" spans="1:8">
      <c r="A10" s="256"/>
      <c r="B10" s="256"/>
      <c r="C10" s="346"/>
      <c r="D10" s="346"/>
      <c r="E10" s="346"/>
      <c r="F10" s="346"/>
      <c r="G10" s="346"/>
      <c r="H10" s="256"/>
    </row>
    <row r="11" spans="1:8">
      <c r="A11" s="256"/>
      <c r="B11" s="256" t="s">
        <v>5</v>
      </c>
      <c r="C11" s="346" t="s">
        <v>346</v>
      </c>
      <c r="D11" s="346"/>
      <c r="E11" s="346"/>
      <c r="F11" s="346"/>
      <c r="G11" s="346"/>
      <c r="H11" s="257" t="str">
        <f>'elektro instalacije'!$F$141</f>
        <v/>
      </c>
    </row>
    <row r="12" spans="1:8">
      <c r="A12" s="256"/>
      <c r="B12" s="256"/>
      <c r="C12" s="346"/>
      <c r="D12" s="346"/>
      <c r="E12" s="346"/>
      <c r="F12" s="346"/>
      <c r="G12" s="346"/>
      <c r="H12" s="256"/>
    </row>
    <row r="13" spans="1:8">
      <c r="A13" s="256"/>
      <c r="B13" s="256" t="s">
        <v>3</v>
      </c>
      <c r="C13" s="346" t="s">
        <v>347</v>
      </c>
      <c r="D13" s="346"/>
      <c r="E13" s="346"/>
      <c r="F13" s="346"/>
      <c r="G13" s="346"/>
      <c r="H13" s="257" t="str">
        <f>'strojarske instalacije'!$H$146</f>
        <v/>
      </c>
    </row>
    <row r="14" spans="1:8">
      <c r="A14" s="255"/>
      <c r="B14" s="255"/>
      <c r="C14" s="255"/>
      <c r="D14" s="255"/>
      <c r="E14" s="255"/>
      <c r="F14" s="255"/>
      <c r="G14" s="255"/>
      <c r="H14" s="255"/>
    </row>
    <row r="15" spans="1:8" ht="15" thickBot="1">
      <c r="A15" s="258"/>
      <c r="B15" s="258"/>
      <c r="C15" s="258"/>
      <c r="D15" s="258"/>
      <c r="E15" s="258"/>
      <c r="F15" s="258"/>
      <c r="G15" s="258"/>
      <c r="H15" s="258"/>
    </row>
    <row r="16" spans="1:8">
      <c r="A16" s="255"/>
      <c r="B16" s="255"/>
      <c r="C16" s="255"/>
      <c r="D16" s="255"/>
      <c r="E16" s="255"/>
      <c r="F16" s="255"/>
      <c r="G16" s="255"/>
      <c r="H16" s="255"/>
    </row>
    <row r="17" spans="1:8">
      <c r="A17" s="256"/>
      <c r="B17" s="259"/>
      <c r="C17" s="346" t="s">
        <v>16</v>
      </c>
      <c r="D17" s="346"/>
      <c r="E17" s="346"/>
      <c r="F17" s="346"/>
      <c r="G17" s="346"/>
      <c r="H17" s="260" t="str">
        <f>IF(SUM(H7:H13)=0,"",SUM(H7:H13))</f>
        <v/>
      </c>
    </row>
    <row r="18" spans="1:8">
      <c r="A18" s="256"/>
      <c r="B18" s="259"/>
      <c r="C18" s="346"/>
      <c r="D18" s="346"/>
      <c r="E18" s="346"/>
      <c r="F18" s="346"/>
      <c r="G18" s="346"/>
      <c r="H18" s="259"/>
    </row>
    <row r="19" spans="1:8">
      <c r="A19" s="256"/>
      <c r="B19" s="259"/>
      <c r="C19" s="346" t="s">
        <v>17</v>
      </c>
      <c r="D19" s="346"/>
      <c r="E19" s="346"/>
      <c r="F19" s="346"/>
      <c r="G19" s="346"/>
      <c r="H19" s="260" t="str">
        <f>IF(SUM(H7:H13)=0,"",0.25*SUM(H7:H13))</f>
        <v/>
      </c>
    </row>
    <row r="20" spans="1:8">
      <c r="A20" s="256"/>
      <c r="B20" s="259"/>
      <c r="C20" s="346"/>
      <c r="D20" s="346"/>
      <c r="E20" s="346"/>
      <c r="F20" s="346"/>
      <c r="G20" s="346"/>
      <c r="H20" s="259"/>
    </row>
    <row r="21" spans="1:8">
      <c r="A21" s="256"/>
      <c r="B21" s="259"/>
      <c r="C21" s="346" t="s">
        <v>13</v>
      </c>
      <c r="D21" s="346"/>
      <c r="E21" s="346"/>
      <c r="F21" s="346"/>
      <c r="G21" s="346"/>
      <c r="H21" s="260" t="str">
        <f>IF(SUM(H17:H19)=0,"",SUM(H17:H19))</f>
        <v/>
      </c>
    </row>
    <row r="22" spans="1:8">
      <c r="A22" s="256"/>
      <c r="B22" s="259"/>
      <c r="C22" s="259"/>
      <c r="D22" s="259"/>
      <c r="E22" s="259"/>
      <c r="F22" s="259"/>
      <c r="G22" s="259"/>
      <c r="H22" s="259"/>
    </row>
    <row r="23" spans="1:8">
      <c r="A23" s="256"/>
      <c r="B23" s="259"/>
      <c r="C23" s="259"/>
      <c r="D23" s="259"/>
      <c r="E23" s="259"/>
      <c r="F23" s="259"/>
      <c r="G23" s="259"/>
      <c r="H23" s="259"/>
    </row>
    <row r="24" spans="1:8">
      <c r="A24" s="255"/>
      <c r="B24" s="255"/>
      <c r="C24" s="255"/>
      <c r="D24" s="255"/>
      <c r="E24" s="255"/>
      <c r="F24" s="255"/>
      <c r="G24" s="255"/>
      <c r="H24" s="255"/>
    </row>
    <row r="25" spans="1:8">
      <c r="A25" s="255"/>
      <c r="B25" s="255"/>
      <c r="C25" s="255"/>
      <c r="D25" s="255"/>
      <c r="E25" s="255"/>
      <c r="F25" s="255"/>
      <c r="G25" s="255"/>
      <c r="H25" s="255"/>
    </row>
    <row r="26" spans="1:8">
      <c r="A26" s="256"/>
      <c r="B26" s="256"/>
      <c r="C26" s="256"/>
      <c r="D26" s="256"/>
      <c r="E26" s="256"/>
      <c r="F26" s="347" t="s">
        <v>348</v>
      </c>
      <c r="G26" s="347"/>
      <c r="H26" s="347"/>
    </row>
  </sheetData>
  <mergeCells count="14">
    <mergeCell ref="A1:H3"/>
    <mergeCell ref="C7:G7"/>
    <mergeCell ref="F26:H26"/>
    <mergeCell ref="C8:G8"/>
    <mergeCell ref="C9:G9"/>
    <mergeCell ref="C10:G10"/>
    <mergeCell ref="C11:G11"/>
    <mergeCell ref="C12:G12"/>
    <mergeCell ref="C13:G13"/>
    <mergeCell ref="C17:G17"/>
    <mergeCell ref="C18:G18"/>
    <mergeCell ref="C19:G19"/>
    <mergeCell ref="C20:G20"/>
    <mergeCell ref="C21:G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1</vt:i4>
      </vt:variant>
    </vt:vector>
  </HeadingPairs>
  <TitlesOfParts>
    <vt:vector size="6" baseType="lpstr">
      <vt:lpstr>građevinsko obrtnički radovi</vt:lpstr>
      <vt:lpstr>vodovod i odvodnja</vt:lpstr>
      <vt:lpstr>elektro instalacije</vt:lpstr>
      <vt:lpstr>strojarske instalacije</vt:lpstr>
      <vt:lpstr>rekapitulacija</vt:lpstr>
      <vt:lpstr>'građevinsko obrtnički radovi'!Podrucje_ispisa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cp:lastPrinted>2022-06-26T20:31:25Z</cp:lastPrinted>
  <dcterms:created xsi:type="dcterms:W3CDTF">2015-07-30T10:06:26Z</dcterms:created>
  <dcterms:modified xsi:type="dcterms:W3CDTF">2022-06-26T20:35:13Z</dcterms:modified>
</cp:coreProperties>
</file>